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7695" windowHeight="5760" tabRatio="873" activeTab="5"/>
  </bookViews>
  <sheets>
    <sheet name="Instructions" sheetId="1" r:id="rId1"/>
    <sheet name="Rubric_How to Score App" sheetId="2" r:id="rId2"/>
    <sheet name="Cover" sheetId="3" r:id="rId3"/>
    <sheet name="Page 2" sheetId="4" r:id="rId4"/>
    <sheet name="Page 3" sheetId="5" r:id="rId5"/>
    <sheet name="SAE Hours_Research_Page 4a &amp; 4b" sheetId="6" r:id="rId6"/>
    <sheet name="Research Expenses" sheetId="7" r:id="rId7"/>
    <sheet name="AFNR Performance Indicators" sheetId="8" r:id="rId8"/>
    <sheet name="10 Skills From Related Path" sheetId="9" r:id="rId9"/>
    <sheet name="5 Skills Not Directly Related" sheetId="10" r:id="rId10"/>
    <sheet name="Checksheet" sheetId="11" r:id="rId11"/>
    <sheet name="Supporting Documentation" sheetId="12" r:id="rId12"/>
    <sheet name="Photo 1" sheetId="13" r:id="rId13"/>
    <sheet name="Photo 2" sheetId="14" r:id="rId14"/>
    <sheet name="Photo 3" sheetId="15" r:id="rId15"/>
    <sheet name="Photo 4" sheetId="16" r:id="rId16"/>
    <sheet name="Photo 5" sheetId="17" r:id="rId17"/>
    <sheet name="Photo 6" sheetId="18" r:id="rId18"/>
    <sheet name="Sheet1" sheetId="19" r:id="rId19"/>
  </sheets>
  <externalReferences>
    <externalReference r:id="rId22"/>
  </externalReferences>
  <definedNames>
    <definedName name="_xlnm.Print_Area" localSheetId="8">'10 Skills From Related Path'!$A$5:$F$20</definedName>
    <definedName name="_xlnm.Print_Area" localSheetId="9">'5 Skills Not Directly Related'!$A$5:$F$15</definedName>
    <definedName name="_xlnm.Print_Area" localSheetId="7">'AFNR Performance Indicators'!$B$1:$B$159</definedName>
    <definedName name="_xlnm.Print_Area" localSheetId="10">'Checksheet'!$A$1:$M$47</definedName>
    <definedName name="_xlnm.Print_Area" localSheetId="2">'Cover'!$A$11:$M$63</definedName>
    <definedName name="_xlnm.Print_Area" localSheetId="0">'Instructions'!$B$2:$M$46</definedName>
    <definedName name="_xlnm.Print_Area" localSheetId="3">'Page 2'!$A$1:$L$57</definedName>
    <definedName name="_xlnm.Print_Area" localSheetId="4">'Page 3'!$A$1:$C$52</definedName>
    <definedName name="_xlnm.Print_Area" localSheetId="12">'Photo 1'!$A$1:$K$44</definedName>
    <definedName name="_xlnm.Print_Area" localSheetId="13">'Photo 2'!$A$1:$K$44</definedName>
    <definedName name="_xlnm.Print_Area" localSheetId="14">'Photo 3'!$A$1:$K$44</definedName>
    <definedName name="_xlnm.Print_Area" localSheetId="15">'Photo 4'!$A$1:$K$44</definedName>
    <definedName name="_xlnm.Print_Area" localSheetId="16">'Photo 5'!$A$1:$K$44</definedName>
    <definedName name="_xlnm.Print_Area" localSheetId="17">'Photo 6'!$A$1:$K$44</definedName>
    <definedName name="_xlnm.Print_Area" localSheetId="6">'Research Expenses'!$A$1:$H$55</definedName>
    <definedName name="_xlnm.Print_Area" localSheetId="1">'Rubric_How to Score App'!$A$2:$G$44</definedName>
    <definedName name="_xlnm.Print_Area" localSheetId="5">'SAE Hours_Research_Page 4a &amp; 4b'!$A$9:$L$81</definedName>
    <definedName name="_xlnm.Print_Area" localSheetId="11">'Supporting Documentation'!$A$1:$N$55</definedName>
  </definedNames>
  <calcPr fullCalcOnLoad="1"/>
</workbook>
</file>

<file path=xl/comments10.xml><?xml version="1.0" encoding="utf-8"?>
<comments xmlns="http://schemas.openxmlformats.org/spreadsheetml/2006/main">
  <authors>
    <author>Hunsinger, Rosalie</author>
  </authors>
  <commentList>
    <comment ref="F9" authorId="0">
      <text>
        <r>
          <rPr>
            <sz val="11"/>
            <rFont val="Tahoma"/>
            <family val="2"/>
          </rPr>
          <t>AFNR performance Indicators may be used multiple times.</t>
        </r>
        <r>
          <rPr>
            <sz val="9"/>
            <rFont val="Tahoma"/>
            <family val="2"/>
          </rPr>
          <t xml:space="preserve">
</t>
        </r>
      </text>
    </comment>
  </commentList>
</comments>
</file>

<file path=xl/comments6.xml><?xml version="1.0" encoding="utf-8"?>
<comments xmlns="http://schemas.openxmlformats.org/spreadsheetml/2006/main">
  <authors>
    <author>A satisfied Microsoft Office user</author>
    <author>hunsinger</author>
  </authors>
  <commentList>
    <comment ref="B17" authorId="0">
      <text>
        <r>
          <rPr>
            <sz val="8"/>
            <rFont val="Tahoma"/>
            <family val="2"/>
          </rPr>
          <t>Indicate MO/DAY/YR
ie 9/01/00</t>
        </r>
      </text>
    </comment>
    <comment ref="C20" authorId="0">
      <text>
        <r>
          <rPr>
            <sz val="8"/>
            <rFont val="Tahoma"/>
            <family val="2"/>
          </rPr>
          <t xml:space="preserve">Indicate Year
</t>
        </r>
      </text>
    </comment>
    <comment ref="E15" authorId="1">
      <text>
        <r>
          <rPr>
            <b/>
            <sz val="8"/>
            <rFont val="Tahoma"/>
            <family val="2"/>
          </rPr>
          <t>For further descriptions of each pathway refer to tab Career Pathway Descriptions</t>
        </r>
        <r>
          <rPr>
            <sz val="8"/>
            <rFont val="Tahoma"/>
            <family val="2"/>
          </rPr>
          <t xml:space="preserve">
</t>
        </r>
      </text>
    </comment>
    <comment ref="E16" authorId="1">
      <text>
        <r>
          <rPr>
            <b/>
            <sz val="8"/>
            <rFont val="Tahoma"/>
            <family val="2"/>
          </rPr>
          <t>For further descriptions of each pathway refer to tab Career Pathway Descriptions</t>
        </r>
        <r>
          <rPr>
            <sz val="8"/>
            <rFont val="Tahoma"/>
            <family val="2"/>
          </rPr>
          <t xml:space="preserve">
</t>
        </r>
      </text>
    </comment>
    <comment ref="E25" authorId="1">
      <text>
        <r>
          <rPr>
            <b/>
            <sz val="8"/>
            <rFont val="Tahoma"/>
            <family val="2"/>
          </rPr>
          <t>For further descriptions of each pathway refer to tab Career Pathway Descriptions</t>
        </r>
        <r>
          <rPr>
            <sz val="8"/>
            <rFont val="Tahoma"/>
            <family val="2"/>
          </rPr>
          <t xml:space="preserve">
</t>
        </r>
      </text>
    </comment>
    <comment ref="E26" authorId="1">
      <text>
        <r>
          <rPr>
            <b/>
            <sz val="8"/>
            <rFont val="Tahoma"/>
            <family val="2"/>
          </rPr>
          <t>For further descriptions of each pathway refer to tab Career Pathway Descriptions</t>
        </r>
        <r>
          <rPr>
            <sz val="8"/>
            <rFont val="Tahoma"/>
            <family val="2"/>
          </rPr>
          <t xml:space="preserve">
</t>
        </r>
      </text>
    </comment>
    <comment ref="E27" authorId="1">
      <text>
        <r>
          <rPr>
            <b/>
            <sz val="8"/>
            <rFont val="Tahoma"/>
            <family val="2"/>
          </rPr>
          <t>For further descriptions of each pathway refer to tab Career Pathway Descriptions</t>
        </r>
        <r>
          <rPr>
            <sz val="8"/>
            <rFont val="Tahoma"/>
            <family val="2"/>
          </rPr>
          <t xml:space="preserve">
</t>
        </r>
      </text>
    </comment>
    <comment ref="E28" authorId="1">
      <text>
        <r>
          <rPr>
            <b/>
            <sz val="8"/>
            <rFont val="Tahoma"/>
            <family val="2"/>
          </rPr>
          <t>For further descriptions of each pathway refer to tab Career Pathway Descriptions</t>
        </r>
        <r>
          <rPr>
            <sz val="8"/>
            <rFont val="Tahoma"/>
            <family val="2"/>
          </rPr>
          <t xml:space="preserve">
</t>
        </r>
      </text>
    </comment>
    <comment ref="E30" authorId="1">
      <text>
        <r>
          <rPr>
            <b/>
            <sz val="8"/>
            <rFont val="Tahoma"/>
            <family val="2"/>
          </rPr>
          <t>For further descriptions of each pathway refer to tab Career Pathway Descriptions</t>
        </r>
        <r>
          <rPr>
            <sz val="8"/>
            <rFont val="Tahoma"/>
            <family val="2"/>
          </rPr>
          <t xml:space="preserve">
</t>
        </r>
      </text>
    </comment>
    <comment ref="E35" authorId="1">
      <text>
        <r>
          <rPr>
            <b/>
            <sz val="8"/>
            <rFont val="Tahoma"/>
            <family val="2"/>
          </rPr>
          <t>For further descriptions of each pathway refer to tab Career Pathway Descriptions</t>
        </r>
        <r>
          <rPr>
            <sz val="8"/>
            <rFont val="Tahoma"/>
            <family val="2"/>
          </rPr>
          <t xml:space="preserve">
</t>
        </r>
      </text>
    </comment>
    <comment ref="E36" authorId="1">
      <text>
        <r>
          <rPr>
            <b/>
            <sz val="8"/>
            <rFont val="Tahoma"/>
            <family val="2"/>
          </rPr>
          <t>For further descriptions of each pathway refer to tab Career Pathway Descriptions</t>
        </r>
        <r>
          <rPr>
            <sz val="8"/>
            <rFont val="Tahoma"/>
            <family val="2"/>
          </rPr>
          <t xml:space="preserve">
</t>
        </r>
      </text>
    </comment>
    <comment ref="E37" authorId="1">
      <text>
        <r>
          <rPr>
            <b/>
            <sz val="8"/>
            <rFont val="Tahoma"/>
            <family val="2"/>
          </rPr>
          <t>For further descriptions of each pathway refer to tab Career Pathway Descriptions</t>
        </r>
        <r>
          <rPr>
            <sz val="8"/>
            <rFont val="Tahoma"/>
            <family val="2"/>
          </rPr>
          <t xml:space="preserve">
</t>
        </r>
      </text>
    </comment>
    <comment ref="E38" authorId="1">
      <text>
        <r>
          <rPr>
            <b/>
            <sz val="8"/>
            <rFont val="Tahoma"/>
            <family val="2"/>
          </rPr>
          <t>For further descriptions of each pathway refer to tab Career Pathway Descriptions</t>
        </r>
        <r>
          <rPr>
            <sz val="8"/>
            <rFont val="Tahoma"/>
            <family val="2"/>
          </rPr>
          <t xml:space="preserve">
</t>
        </r>
      </text>
    </comment>
    <comment ref="E40" authorId="1">
      <text>
        <r>
          <rPr>
            <b/>
            <sz val="8"/>
            <rFont val="Tahoma"/>
            <family val="2"/>
          </rPr>
          <t>For further descriptions of each pathway refer to tab Career Pathway Descriptions</t>
        </r>
        <r>
          <rPr>
            <sz val="8"/>
            <rFont val="Tahoma"/>
            <family val="2"/>
          </rPr>
          <t xml:space="preserve">
</t>
        </r>
      </text>
    </comment>
    <comment ref="E52" authorId="1">
      <text>
        <r>
          <rPr>
            <b/>
            <sz val="8"/>
            <rFont val="Tahoma"/>
            <family val="2"/>
          </rPr>
          <t>For further descriptions of each pathway refer to tab Career Pathway Descriptions</t>
        </r>
        <r>
          <rPr>
            <sz val="8"/>
            <rFont val="Tahoma"/>
            <family val="2"/>
          </rPr>
          <t xml:space="preserve">
</t>
        </r>
      </text>
    </comment>
    <comment ref="E53" authorId="1">
      <text>
        <r>
          <rPr>
            <b/>
            <sz val="8"/>
            <rFont val="Tahoma"/>
            <family val="2"/>
          </rPr>
          <t>For further descriptions of each pathway refer to tab Career Pathway Descriptions</t>
        </r>
        <r>
          <rPr>
            <sz val="8"/>
            <rFont val="Tahoma"/>
            <family val="2"/>
          </rPr>
          <t xml:space="preserve">
</t>
        </r>
      </text>
    </comment>
    <comment ref="E54" authorId="1">
      <text>
        <r>
          <rPr>
            <b/>
            <sz val="8"/>
            <rFont val="Tahoma"/>
            <family val="2"/>
          </rPr>
          <t>For further descriptions of each pathway refer to tab Career Pathway Descriptions</t>
        </r>
        <r>
          <rPr>
            <sz val="8"/>
            <rFont val="Tahoma"/>
            <family val="2"/>
          </rPr>
          <t xml:space="preserve">
</t>
        </r>
      </text>
    </comment>
    <comment ref="E55" authorId="1">
      <text>
        <r>
          <rPr>
            <b/>
            <sz val="8"/>
            <rFont val="Tahoma"/>
            <family val="2"/>
          </rPr>
          <t>For further descriptions of each pathway refer to tab Career Pathway Descriptions</t>
        </r>
        <r>
          <rPr>
            <sz val="8"/>
            <rFont val="Tahoma"/>
            <family val="2"/>
          </rPr>
          <t xml:space="preserve">
</t>
        </r>
      </text>
    </comment>
    <comment ref="E57" authorId="1">
      <text>
        <r>
          <rPr>
            <b/>
            <sz val="8"/>
            <rFont val="Tahoma"/>
            <family val="2"/>
          </rPr>
          <t>For further descriptions of each pathway refer to tab Career Pathway Descriptions</t>
        </r>
        <r>
          <rPr>
            <sz val="8"/>
            <rFont val="Tahoma"/>
            <family val="2"/>
          </rPr>
          <t xml:space="preserve">
</t>
        </r>
      </text>
    </comment>
    <comment ref="E63" authorId="1">
      <text>
        <r>
          <rPr>
            <b/>
            <sz val="8"/>
            <rFont val="Tahoma"/>
            <family val="2"/>
          </rPr>
          <t>For further descriptions of each pathway refer to tab Career Pathway Descriptions</t>
        </r>
        <r>
          <rPr>
            <sz val="8"/>
            <rFont val="Tahoma"/>
            <family val="2"/>
          </rPr>
          <t xml:space="preserve">
</t>
        </r>
      </text>
    </comment>
    <comment ref="E64" authorId="1">
      <text>
        <r>
          <rPr>
            <b/>
            <sz val="8"/>
            <rFont val="Tahoma"/>
            <family val="2"/>
          </rPr>
          <t>For further descriptions of each pathway refer to tab Career Pathway Descriptions</t>
        </r>
        <r>
          <rPr>
            <sz val="8"/>
            <rFont val="Tahoma"/>
            <family val="2"/>
          </rPr>
          <t xml:space="preserve">
</t>
        </r>
      </text>
    </comment>
    <comment ref="E66" authorId="1">
      <text>
        <r>
          <rPr>
            <b/>
            <sz val="8"/>
            <rFont val="Tahoma"/>
            <family val="2"/>
          </rPr>
          <t>For further descriptions of each pathway refer to tab Career Pathway Descriptions</t>
        </r>
        <r>
          <rPr>
            <sz val="8"/>
            <rFont val="Tahoma"/>
            <family val="2"/>
          </rPr>
          <t xml:space="preserve">
</t>
        </r>
      </text>
    </comment>
    <comment ref="E67" authorId="1">
      <text>
        <r>
          <rPr>
            <b/>
            <sz val="8"/>
            <rFont val="Tahoma"/>
            <family val="2"/>
          </rPr>
          <t>For further descriptions of each pathway refer to tab Career Pathway Descriptions</t>
        </r>
        <r>
          <rPr>
            <sz val="8"/>
            <rFont val="Tahoma"/>
            <family val="2"/>
          </rPr>
          <t xml:space="preserve">
</t>
        </r>
      </text>
    </comment>
    <comment ref="E29" authorId="1">
      <text>
        <r>
          <rPr>
            <b/>
            <sz val="8"/>
            <rFont val="Tahoma"/>
            <family val="2"/>
          </rPr>
          <t>For further descriptions of each pathway refer to tab Career Pathway Descriptions</t>
        </r>
        <r>
          <rPr>
            <sz val="8"/>
            <rFont val="Tahoma"/>
            <family val="2"/>
          </rPr>
          <t xml:space="preserve">
</t>
        </r>
      </text>
    </comment>
    <comment ref="E39" authorId="1">
      <text>
        <r>
          <rPr>
            <b/>
            <sz val="8"/>
            <rFont val="Tahoma"/>
            <family val="2"/>
          </rPr>
          <t>For further descriptions of each pathway refer to tab Career Pathway Descriptions</t>
        </r>
        <r>
          <rPr>
            <sz val="8"/>
            <rFont val="Tahoma"/>
            <family val="2"/>
          </rPr>
          <t xml:space="preserve">
</t>
        </r>
      </text>
    </comment>
    <comment ref="E56" authorId="1">
      <text>
        <r>
          <rPr>
            <b/>
            <sz val="8"/>
            <rFont val="Tahoma"/>
            <family val="2"/>
          </rPr>
          <t>For further descriptions of each pathway refer to tab Career Pathway Descriptions</t>
        </r>
        <r>
          <rPr>
            <sz val="8"/>
            <rFont val="Tahoma"/>
            <family val="2"/>
          </rPr>
          <t xml:space="preserve">
</t>
        </r>
      </text>
    </comment>
    <comment ref="E65" authorId="1">
      <text>
        <r>
          <rPr>
            <b/>
            <sz val="8"/>
            <rFont val="Tahoma"/>
            <family val="2"/>
          </rPr>
          <t>For further descriptions of each pathway refer to tab Career Pathway Descriptions</t>
        </r>
        <r>
          <rPr>
            <sz val="8"/>
            <rFont val="Tahoma"/>
            <family val="2"/>
          </rPr>
          <t xml:space="preserve">
</t>
        </r>
      </text>
    </comment>
    <comment ref="E17" authorId="1">
      <text>
        <r>
          <rPr>
            <b/>
            <sz val="8"/>
            <rFont val="Tahoma"/>
            <family val="2"/>
          </rPr>
          <t>For further descriptions of each pathway refer to tab Career Pathway Descriptions</t>
        </r>
        <r>
          <rPr>
            <sz val="8"/>
            <rFont val="Tahoma"/>
            <family val="2"/>
          </rPr>
          <t xml:space="preserve">
</t>
        </r>
      </text>
    </comment>
    <comment ref="E18" authorId="1">
      <text>
        <r>
          <rPr>
            <b/>
            <sz val="8"/>
            <rFont val="Tahoma"/>
            <family val="2"/>
          </rPr>
          <t>For further descriptions of each pathway refer to tab Career Pathway Descriptions</t>
        </r>
        <r>
          <rPr>
            <sz val="8"/>
            <rFont val="Tahoma"/>
            <family val="2"/>
          </rPr>
          <t xml:space="preserve">
</t>
        </r>
      </text>
    </comment>
    <comment ref="E19" authorId="1">
      <text>
        <r>
          <rPr>
            <b/>
            <sz val="8"/>
            <rFont val="Tahoma"/>
            <family val="2"/>
          </rPr>
          <t>For further descriptions of each pathway refer to tab Career Pathway Descriptions</t>
        </r>
        <r>
          <rPr>
            <sz val="8"/>
            <rFont val="Tahoma"/>
            <family val="2"/>
          </rPr>
          <t xml:space="preserve">
</t>
        </r>
      </text>
    </comment>
    <comment ref="E20" authorId="1">
      <text>
        <r>
          <rPr>
            <b/>
            <sz val="8"/>
            <rFont val="Tahoma"/>
            <family val="2"/>
          </rPr>
          <t>For further descriptions of each pathway refer to tab Career Pathway Descriptions</t>
        </r>
        <r>
          <rPr>
            <sz val="8"/>
            <rFont val="Tahoma"/>
            <family val="2"/>
          </rPr>
          <t xml:space="preserve">
</t>
        </r>
      </text>
    </comment>
    <comment ref="E73" authorId="1">
      <text>
        <r>
          <rPr>
            <b/>
            <sz val="8"/>
            <rFont val="Tahoma"/>
            <family val="2"/>
          </rPr>
          <t>For further descriptions of each pathway refer to tab Career Pathway Descriptions</t>
        </r>
        <r>
          <rPr>
            <sz val="8"/>
            <rFont val="Tahoma"/>
            <family val="2"/>
          </rPr>
          <t xml:space="preserve">
</t>
        </r>
      </text>
    </comment>
    <comment ref="E74" authorId="1">
      <text>
        <r>
          <rPr>
            <b/>
            <sz val="8"/>
            <rFont val="Tahoma"/>
            <family val="2"/>
          </rPr>
          <t>For further descriptions of each pathway refer to tab Career Pathway Descriptions</t>
        </r>
        <r>
          <rPr>
            <sz val="8"/>
            <rFont val="Tahoma"/>
            <family val="2"/>
          </rPr>
          <t xml:space="preserve">
</t>
        </r>
      </text>
    </comment>
    <comment ref="E75" authorId="1">
      <text>
        <r>
          <rPr>
            <b/>
            <sz val="8"/>
            <rFont val="Tahoma"/>
            <family val="2"/>
          </rPr>
          <t>For further descriptions of each pathway refer to tab Career Pathway Descriptions</t>
        </r>
        <r>
          <rPr>
            <sz val="8"/>
            <rFont val="Tahoma"/>
            <family val="2"/>
          </rPr>
          <t xml:space="preserve">
</t>
        </r>
      </text>
    </comment>
    <comment ref="E76" authorId="1">
      <text>
        <r>
          <rPr>
            <b/>
            <sz val="8"/>
            <rFont val="Tahoma"/>
            <family val="2"/>
          </rPr>
          <t>For further descriptions of each pathway refer to tab Career Pathway Descriptions</t>
        </r>
        <r>
          <rPr>
            <sz val="8"/>
            <rFont val="Tahoma"/>
            <family val="2"/>
          </rPr>
          <t xml:space="preserve">
</t>
        </r>
      </text>
    </comment>
    <comment ref="E77" authorId="1">
      <text>
        <r>
          <rPr>
            <b/>
            <sz val="8"/>
            <rFont val="Tahoma"/>
            <family val="2"/>
          </rPr>
          <t>For further descriptions of each pathway refer to tab Career Pathway Descriptions</t>
        </r>
        <r>
          <rPr>
            <sz val="8"/>
            <rFont val="Tahoma"/>
            <family val="2"/>
          </rPr>
          <t xml:space="preserve">
</t>
        </r>
      </text>
    </comment>
    <comment ref="E62" authorId="1">
      <text>
        <r>
          <rPr>
            <b/>
            <sz val="8"/>
            <rFont val="Tahoma"/>
            <family val="2"/>
          </rPr>
          <t>For further descriptions of each pathway refer to tab Career Pathway Descriptions</t>
        </r>
        <r>
          <rPr>
            <sz val="8"/>
            <rFont val="Tahoma"/>
            <family val="2"/>
          </rPr>
          <t xml:space="preserve">
</t>
        </r>
      </text>
    </comment>
    <comment ref="E72" authorId="1">
      <text>
        <r>
          <rPr>
            <b/>
            <sz val="8"/>
            <rFont val="Tahoma"/>
            <family val="2"/>
          </rPr>
          <t>For further descriptions of each pathway refer to tab Career Pathway Descriptions</t>
        </r>
        <r>
          <rPr>
            <sz val="8"/>
            <rFont val="Tahoma"/>
            <family val="2"/>
          </rPr>
          <t xml:space="preserve">
</t>
        </r>
      </text>
    </comment>
  </commentList>
</comments>
</file>

<file path=xl/comments8.xml><?xml version="1.0" encoding="utf-8"?>
<comments xmlns="http://schemas.openxmlformats.org/spreadsheetml/2006/main">
  <authors>
    <author>Hunsinger, Rosalie</author>
  </authors>
  <commentList>
    <comment ref="B1" authorId="0">
      <text>
        <r>
          <rPr>
            <sz val="11"/>
            <rFont val="Tahoma"/>
            <family val="2"/>
          </rPr>
          <t>AFNR performance Indicators may be used multiple times.</t>
        </r>
        <r>
          <rPr>
            <sz val="9"/>
            <rFont val="Tahoma"/>
            <family val="2"/>
          </rPr>
          <t xml:space="preserve">
</t>
        </r>
      </text>
    </comment>
  </commentList>
</comments>
</file>

<file path=xl/comments9.xml><?xml version="1.0" encoding="utf-8"?>
<comments xmlns="http://schemas.openxmlformats.org/spreadsheetml/2006/main">
  <authors>
    <author>Hunsinger, Rosalie</author>
  </authors>
  <commentList>
    <comment ref="F9" authorId="0">
      <text>
        <r>
          <rPr>
            <sz val="11"/>
            <rFont val="Tahoma"/>
            <family val="2"/>
          </rPr>
          <t>AFNR performance Indicators may be used multiple times.</t>
        </r>
        <r>
          <rPr>
            <sz val="9"/>
            <rFont val="Tahoma"/>
            <family val="2"/>
          </rPr>
          <t xml:space="preserve">
</t>
        </r>
      </text>
    </comment>
  </commentList>
</comments>
</file>

<file path=xl/sharedStrings.xml><?xml version="1.0" encoding="utf-8"?>
<sst xmlns="http://schemas.openxmlformats.org/spreadsheetml/2006/main" count="1452" uniqueCount="858">
  <si>
    <t>in the space provided.</t>
  </si>
  <si>
    <t xml:space="preserve">or changing the font size below 10 points.  For fairness all applications must respond to questions </t>
  </si>
  <si>
    <t>copying the application into a word document, altering the space given for responses for any question</t>
  </si>
  <si>
    <t>11.</t>
  </si>
  <si>
    <t>10.</t>
  </si>
  <si>
    <t>Passing your cursor over the red dot or corner in a cell will open a helpful hint message.</t>
  </si>
  <si>
    <t>9.</t>
  </si>
  <si>
    <t>8.</t>
  </si>
  <si>
    <t>Do not put negative numbers in any cells.</t>
  </si>
  <si>
    <r>
      <t xml:space="preserve">You must use only whole numbers.  </t>
    </r>
    <r>
      <rPr>
        <b/>
        <sz val="12"/>
        <rFont val="Arial"/>
        <family val="2"/>
      </rPr>
      <t xml:space="preserve">NO DECIMALS!!  </t>
    </r>
    <r>
      <rPr>
        <sz val="12"/>
        <rFont val="Arial"/>
        <family val="2"/>
      </rPr>
      <t>(Decimals will cause math check errors.)</t>
    </r>
  </si>
  <si>
    <t>7.</t>
  </si>
  <si>
    <t>6.</t>
  </si>
  <si>
    <t>Begin with the Cover page and complete pages in numerical order.</t>
  </si>
  <si>
    <t>5.</t>
  </si>
  <si>
    <t>4.</t>
  </si>
  <si>
    <t>Use the "Tab" key to go to the next cell that will accept information.</t>
  </si>
  <si>
    <t>3.</t>
  </si>
  <si>
    <t>Make a backup copy of this file.</t>
  </si>
  <si>
    <t>2.</t>
  </si>
  <si>
    <t>Read this entire page of instructions before you begin.</t>
  </si>
  <si>
    <t>1.</t>
  </si>
  <si>
    <t>READ THIS FIRST!!</t>
  </si>
  <si>
    <t>INSTRUCTIONS</t>
  </si>
  <si>
    <t>Power, Structural and Technical Systems (PST)</t>
  </si>
  <si>
    <t>Plant Systems (PS)</t>
  </si>
  <si>
    <t>Natural Resource Systems (NRS)</t>
  </si>
  <si>
    <t>Food Products and Processing Systems (FPP)</t>
  </si>
  <si>
    <t>END</t>
  </si>
  <si>
    <t>WYOMING</t>
  </si>
  <si>
    <t>WY</t>
  </si>
  <si>
    <t>WEST VIRGINIA</t>
  </si>
  <si>
    <t>WV</t>
  </si>
  <si>
    <t>WISCONSIN</t>
  </si>
  <si>
    <t>WI</t>
  </si>
  <si>
    <t>WASHINGTON</t>
  </si>
  <si>
    <t>WA</t>
  </si>
  <si>
    <t>VERMONT</t>
  </si>
  <si>
    <t>VT</t>
  </si>
  <si>
    <t>VIRGIN ISLANDS</t>
  </si>
  <si>
    <t>VI</t>
  </si>
  <si>
    <t>VIRGINIA</t>
  </si>
  <si>
    <t>VA</t>
  </si>
  <si>
    <t>UTAH</t>
  </si>
  <si>
    <t>UT</t>
  </si>
  <si>
    <t>TEXAS</t>
  </si>
  <si>
    <t>TX</t>
  </si>
  <si>
    <t>TENNESSEE</t>
  </si>
  <si>
    <t>TN</t>
  </si>
  <si>
    <t>SOUTH DAKOTA</t>
  </si>
  <si>
    <t>SD</t>
  </si>
  <si>
    <t>SOUTH CAROLINA</t>
  </si>
  <si>
    <t>SC</t>
  </si>
  <si>
    <t>RHODE ISLAND</t>
  </si>
  <si>
    <t>RI</t>
  </si>
  <si>
    <t>PUERTO RICO</t>
  </si>
  <si>
    <t>PR</t>
  </si>
  <si>
    <t>PENNSYLVANIA</t>
  </si>
  <si>
    <t>PA</t>
  </si>
  <si>
    <t>OREGON</t>
  </si>
  <si>
    <t>OR</t>
  </si>
  <si>
    <t>OKLAHOMA</t>
  </si>
  <si>
    <t>OK</t>
  </si>
  <si>
    <t>OHIO</t>
  </si>
  <si>
    <t>OH</t>
  </si>
  <si>
    <t>NEW YORK</t>
  </si>
  <si>
    <t>NY</t>
  </si>
  <si>
    <t>NEVADA</t>
  </si>
  <si>
    <t>NV</t>
  </si>
  <si>
    <t>NEW MEXICO</t>
  </si>
  <si>
    <t>NM</t>
  </si>
  <si>
    <t>NEW JERSEY</t>
  </si>
  <si>
    <t>NJ</t>
  </si>
  <si>
    <t>NEW HAMPSHIRE</t>
  </si>
  <si>
    <t>NH</t>
  </si>
  <si>
    <t>NEBRASKA</t>
  </si>
  <si>
    <t>NE</t>
  </si>
  <si>
    <t>NORTH DAKOTA</t>
  </si>
  <si>
    <t>ND</t>
  </si>
  <si>
    <t>NORTH CAROLINA</t>
  </si>
  <si>
    <t>NC</t>
  </si>
  <si>
    <t>MONTANA</t>
  </si>
  <si>
    <t>MT</t>
  </si>
  <si>
    <t>MISSISSIPPI</t>
  </si>
  <si>
    <t>MS</t>
  </si>
  <si>
    <t>MISSOURI</t>
  </si>
  <si>
    <t>MO</t>
  </si>
  <si>
    <t>MINNESOTA</t>
  </si>
  <si>
    <t>MN</t>
  </si>
  <si>
    <t>MICHIGAN</t>
  </si>
  <si>
    <t>MI</t>
  </si>
  <si>
    <t>MAINE</t>
  </si>
  <si>
    <t>ME</t>
  </si>
  <si>
    <t>MARYLAND</t>
  </si>
  <si>
    <t>MD</t>
  </si>
  <si>
    <t>MASSACHUSETTS</t>
  </si>
  <si>
    <t>MA</t>
  </si>
  <si>
    <t>LOUISIANA</t>
  </si>
  <si>
    <t>LA</t>
  </si>
  <si>
    <t>KANSAS</t>
  </si>
  <si>
    <t>KS</t>
  </si>
  <si>
    <t>KENTUCKY</t>
  </si>
  <si>
    <t>KY</t>
  </si>
  <si>
    <t>INDIANA</t>
  </si>
  <si>
    <t>IN</t>
  </si>
  <si>
    <t>ILLINOIS</t>
  </si>
  <si>
    <t>IL</t>
  </si>
  <si>
    <t>IDAHO</t>
  </si>
  <si>
    <t>ID</t>
  </si>
  <si>
    <t>IOWA</t>
  </si>
  <si>
    <t>IA</t>
  </si>
  <si>
    <t>HAWAII</t>
  </si>
  <si>
    <t>HI</t>
  </si>
  <si>
    <t>GUAM</t>
  </si>
  <si>
    <t>GU</t>
  </si>
  <si>
    <t>GEORGIA</t>
  </si>
  <si>
    <t>GA</t>
  </si>
  <si>
    <t>FLORIDA</t>
  </si>
  <si>
    <t>FL</t>
  </si>
  <si>
    <t>DELAWARE</t>
  </si>
  <si>
    <t>DE</t>
  </si>
  <si>
    <t>DISTRICT OF COLUMBIA</t>
  </si>
  <si>
    <t>DC</t>
  </si>
  <si>
    <t>COLORADO</t>
  </si>
  <si>
    <t>CO</t>
  </si>
  <si>
    <t>CONNECTICUT</t>
  </si>
  <si>
    <t>CT</t>
  </si>
  <si>
    <t>CALIFORNIA</t>
  </si>
  <si>
    <t>CA</t>
  </si>
  <si>
    <t>ALASKA</t>
  </si>
  <si>
    <t>AK</t>
  </si>
  <si>
    <t>ARIZONA</t>
  </si>
  <si>
    <t>AZ</t>
  </si>
  <si>
    <t>ALABAMA</t>
  </si>
  <si>
    <t>AL</t>
  </si>
  <si>
    <t>ARKANSAS</t>
  </si>
  <si>
    <t>AR</t>
  </si>
  <si>
    <t>SELECT</t>
  </si>
  <si>
    <t>Superintendent or Principal Signature</t>
  </si>
  <si>
    <t>Chapter Advisor Signature</t>
  </si>
  <si>
    <t>14.</t>
  </si>
  <si>
    <t>13.</t>
  </si>
  <si>
    <t>12.</t>
  </si>
  <si>
    <t>School Zip:</t>
  </si>
  <si>
    <t>State:</t>
  </si>
  <si>
    <t>School City:</t>
  </si>
  <si>
    <t>Zip:</t>
  </si>
  <si>
    <t>City:</t>
  </si>
  <si>
    <t>Female</t>
  </si>
  <si>
    <t>Male</t>
  </si>
  <si>
    <t>Member ID #</t>
  </si>
  <si>
    <t xml:space="preserve">STATE:        </t>
  </si>
  <si>
    <t xml:space="preserve"> </t>
  </si>
  <si>
    <t>89</t>
  </si>
  <si>
    <t>88</t>
  </si>
  <si>
    <t>87</t>
  </si>
  <si>
    <t>ERR</t>
  </si>
  <si>
    <t>DEC</t>
  </si>
  <si>
    <t>NOV</t>
  </si>
  <si>
    <t>OCT</t>
  </si>
  <si>
    <t>SEPT</t>
  </si>
  <si>
    <t>AUG</t>
  </si>
  <si>
    <t>JULY</t>
  </si>
  <si>
    <t>JUNE</t>
  </si>
  <si>
    <t>MAY</t>
  </si>
  <si>
    <t>APRIL</t>
  </si>
  <si>
    <t>MARCH</t>
  </si>
  <si>
    <t>FEB</t>
  </si>
  <si>
    <t>JAN</t>
  </si>
  <si>
    <t>NO</t>
  </si>
  <si>
    <t>YES</t>
  </si>
  <si>
    <t>Year</t>
  </si>
  <si>
    <t>Environmental Service Systems (ESS)</t>
  </si>
  <si>
    <t>Biotechnology Systems (BS)</t>
  </si>
  <si>
    <t>Animal Systems (AS)</t>
  </si>
  <si>
    <t>(Year)</t>
  </si>
  <si>
    <t>(Month)</t>
  </si>
  <si>
    <t>Agribusiness Systems (ABS)</t>
  </si>
  <si>
    <t>Net Earnings</t>
  </si>
  <si>
    <t>Career Pathway</t>
  </si>
  <si>
    <t>Dec. 31</t>
  </si>
  <si>
    <t>to</t>
  </si>
  <si>
    <t>Jan. 1</t>
  </si>
  <si>
    <t>Expenses</t>
  </si>
  <si>
    <t>Income</t>
  </si>
  <si>
    <t>Entrepreneurship</t>
  </si>
  <si>
    <t xml:space="preserve">Jan. 1 </t>
  </si>
  <si>
    <t>6th Year</t>
  </si>
  <si>
    <t>5th Year</t>
  </si>
  <si>
    <t>(candidate's share only)</t>
  </si>
  <si>
    <t>4th Year</t>
  </si>
  <si>
    <t>3rd Year</t>
  </si>
  <si>
    <t>2nd Year</t>
  </si>
  <si>
    <t>(Mo/Day/Yr)</t>
  </si>
  <si>
    <t>1st Year</t>
  </si>
  <si>
    <t>TOTAL</t>
  </si>
  <si>
    <t>(continued)</t>
  </si>
  <si>
    <t>State</t>
  </si>
  <si>
    <t xml:space="preserve">  Y    N</t>
  </si>
  <si>
    <t>Circle "Y" if the Statement is "YES" and "N" if the Statement is "NO".</t>
  </si>
  <si>
    <t>Advisor</t>
  </si>
  <si>
    <t>Local</t>
  </si>
  <si>
    <t xml:space="preserve">TOTAL     </t>
  </si>
  <si>
    <t xml:space="preserve">GRAND TOTAL     </t>
  </si>
  <si>
    <r>
      <t xml:space="preserve">If the application is altered in any way, it is </t>
    </r>
    <r>
      <rPr>
        <b/>
        <sz val="12"/>
        <color indexed="10"/>
        <rFont val="Arial"/>
        <family val="2"/>
      </rPr>
      <t>SUBJECT TO DISQUALIFICATION</t>
    </r>
    <r>
      <rPr>
        <sz val="12"/>
        <rFont val="Arial"/>
        <family val="2"/>
      </rPr>
      <t>.  This includes</t>
    </r>
  </si>
  <si>
    <t>Example:  You are applying for the award in 2012.  All information should stop at December 31, 2011.</t>
  </si>
  <si>
    <t xml:space="preserve">Do not put any information for the year you will be eligible to receive the award.  </t>
  </si>
  <si>
    <t>Career Clusters (CS)</t>
  </si>
  <si>
    <t xml:space="preserve">Reprint all pages and checksheet when numbers are amended to show the latest </t>
  </si>
  <si>
    <t>I. Performance Review</t>
  </si>
  <si>
    <t>(15)</t>
  </si>
  <si>
    <r>
      <t xml:space="preserve">DO NOT ALTER APPLICATION IN ANY WAY or APPLICATION IS SUBJECT TO </t>
    </r>
    <r>
      <rPr>
        <b/>
        <sz val="10"/>
        <color indexed="10"/>
        <rFont val="Arial Narrow"/>
        <family val="2"/>
      </rPr>
      <t>DISQUALIFICATION!</t>
    </r>
    <r>
      <rPr>
        <b/>
        <sz val="10"/>
        <color indexed="12"/>
        <rFont val="Arial Narrow"/>
        <family val="2"/>
      </rPr>
      <t xml:space="preserve">            </t>
    </r>
  </si>
  <si>
    <t>National FFA Organization</t>
  </si>
  <si>
    <t>Proficiency</t>
  </si>
  <si>
    <t>Chapter #</t>
  </si>
  <si>
    <t>Name of Proficiency Award Area</t>
  </si>
  <si>
    <t xml:space="preserve">  1.  Name:</t>
  </si>
  <si>
    <r>
      <t xml:space="preserve">       Name on chapter FFA roster: </t>
    </r>
    <r>
      <rPr>
        <sz val="10"/>
        <color indexed="12"/>
        <rFont val="Arial"/>
        <family val="2"/>
      </rPr>
      <t>(If Different)</t>
    </r>
    <r>
      <rPr>
        <sz val="10"/>
        <rFont val="Arial"/>
        <family val="2"/>
      </rPr>
      <t>:</t>
    </r>
  </si>
  <si>
    <t xml:space="preserve">  2.  Date of Birth:</t>
  </si>
  <si>
    <t>3. Age:</t>
  </si>
  <si>
    <t xml:space="preserve">   (Day)   </t>
  </si>
  <si>
    <t xml:space="preserve">  4.  Gender:</t>
  </si>
  <si>
    <t xml:space="preserve">5. E-mail: </t>
  </si>
  <si>
    <r>
      <t xml:space="preserve">  6.  Address: </t>
    </r>
    <r>
      <rPr>
        <sz val="8"/>
        <rFont val="Arial"/>
        <family val="2"/>
      </rPr>
      <t>(street address required)</t>
    </r>
  </si>
  <si>
    <t xml:space="preserve">  7. Home Telephone number (including area code):</t>
  </si>
  <si>
    <t xml:space="preserve">  8. Name of Parents/Guardians</t>
  </si>
  <si>
    <t>9. List Parents/Guardians Occupation Below:</t>
  </si>
  <si>
    <t>a. Father:</t>
  </si>
  <si>
    <t>b. Mother:</t>
  </si>
  <si>
    <t>10. Complete FFA Chapter Name:</t>
  </si>
  <si>
    <r>
      <t xml:space="preserve">12. School Address: </t>
    </r>
    <r>
      <rPr>
        <sz val="8"/>
        <rFont val="Arial"/>
        <family val="2"/>
      </rPr>
      <t>(street/RR./box no.)</t>
    </r>
  </si>
  <si>
    <t xml:space="preserve">13. School Telephone Number (including area code): </t>
  </si>
  <si>
    <t>14. Chapter Advisor(s):</t>
  </si>
  <si>
    <t>15. Year FFA Membership Began:</t>
  </si>
  <si>
    <t>16. Years of Agricultural Education Completed:</t>
  </si>
  <si>
    <t>Candidate Signature</t>
  </si>
  <si>
    <t>Parent or Guardian Signature</t>
  </si>
  <si>
    <t>In addition, we certify the applicant has achieved a satisfactory record of scholastic achievement.</t>
  </si>
  <si>
    <t>(indicate which)</t>
  </si>
  <si>
    <t>The information contained in this application has been substantiated by an actual visit to the site of the applicant's</t>
  </si>
  <si>
    <t>supervised agricultural experience program.</t>
  </si>
  <si>
    <t>Employer Signature (if applicable)</t>
  </si>
  <si>
    <t>State Supervisor, Ag Ed, Signature</t>
  </si>
  <si>
    <r>
      <t xml:space="preserve">NOTICE:  </t>
    </r>
    <r>
      <rPr>
        <sz val="11"/>
        <rFont val="Arial Narrow"/>
        <family val="2"/>
      </rPr>
      <t xml:space="preserve"> This application will not be returned by the National FFA Organization.   Please make a copy for your records.</t>
    </r>
  </si>
  <si>
    <t>00</t>
  </si>
  <si>
    <t>01</t>
  </si>
  <si>
    <t>02</t>
  </si>
  <si>
    <t>03</t>
  </si>
  <si>
    <t>VI. SUPPORTING DOCUMENTATION</t>
  </si>
  <si>
    <t xml:space="preserve">      C. Supporting Pictures</t>
  </si>
  <si>
    <t>PHOTO # 1</t>
  </si>
  <si>
    <t>PHOTO # 2</t>
  </si>
  <si>
    <t>PHOTO # 3</t>
  </si>
  <si>
    <t>PHOTO # 4</t>
  </si>
  <si>
    <t>PHOTO # 5</t>
  </si>
  <si>
    <t>PHOTO # 6</t>
  </si>
  <si>
    <t>B. Progress (continued):</t>
  </si>
  <si>
    <t>4. For All Applicants:</t>
  </si>
  <si>
    <t xml:space="preserve">     Skills, Competencies, and Knowledge (List your BEST 10)</t>
  </si>
  <si>
    <t>List the 10 major skills, competencies and knowledge (e.g. marketing, safety, technical skills, career</t>
  </si>
  <si>
    <t>skills, personal skills development) that best describe what you gained technically and personally</t>
  </si>
  <si>
    <t>Use Mouse and put cursor at the end of this line!  Delete this text to the left and then begin typing!</t>
  </si>
  <si>
    <t>SELECT INDICATOR</t>
  </si>
  <si>
    <t>SAE</t>
  </si>
  <si>
    <t xml:space="preserve"> FOR USE BEGINNING IN 2012</t>
  </si>
  <si>
    <t>TO BE COMPLETED BY ALL PROFICIENCY APPLICANTS!</t>
  </si>
  <si>
    <t>Not Applicable</t>
  </si>
  <si>
    <t>Apply knowledge of natural resource components to the management of natural resource systems.   (NRS.01.01)</t>
  </si>
  <si>
    <t>Classify natural resources  (NRS.01.02)</t>
  </si>
  <si>
    <t>Develop a safety plan for work with natural resources.  (NRS.02.01)</t>
  </si>
  <si>
    <t>Demonstrate cartographic skills to aid in developing, implementing and evaluating natural resource management plans.  (NRS.02.02)</t>
  </si>
  <si>
    <t>Measure and survey natural resource status to obtain planning data.  (NRS.02.03)</t>
  </si>
  <si>
    <t>Demonstrate natural resource enhancement techniques.  (NRS.02.04.)</t>
  </si>
  <si>
    <t>Interpret laws related to natural resource management and protection.  (NRS.02.05.)</t>
  </si>
  <si>
    <t>Apply ecological concepts and principles to natural resource systems.  (NRS.02.06.)</t>
  </si>
  <si>
    <t>Produce, harvest, process and use natural resource products.  (NRS.03.01.)</t>
  </si>
  <si>
    <t>Manage fires in natural resource systems.  (NRS.04.01.)</t>
  </si>
  <si>
    <t>Diagnose plant and wildlife diseases and follow protocol to prevent their spread.  (NRS.04.02)</t>
  </si>
  <si>
    <t>Communicate natural resource information to the public.  (NRS.05.01)</t>
  </si>
  <si>
    <t>Service and repair steering, suspension, traction and vehicle performance systems.  (PST.03.06.)</t>
  </si>
  <si>
    <t>Create sketches and plans of agricultural structures.  (PST.04.01.)</t>
  </si>
  <si>
    <t>Examine structural requirements for materials and procedures and estimate construction cost.  (PST.04.03.)</t>
  </si>
  <si>
    <t>Follow architectural and mechanical plans to construct and/or repair equipment, buildings and facilities.  (PST.04.04.)</t>
  </si>
  <si>
    <t>Use instruments and meters to test and monitor electrical and electronic processes.  (PST.05.01.)</t>
  </si>
  <si>
    <t>Prepare and/or use electrical drawings to design, install and troubleshoot control systems.  (PST.05.02.)</t>
  </si>
  <si>
    <t>Use geospatial technologies in agricultural applications.  (PST.05.03.)</t>
  </si>
  <si>
    <t>Award Area:</t>
  </si>
  <si>
    <t>Name:</t>
  </si>
  <si>
    <t>Applicant has included no more than a two page resume.</t>
  </si>
  <si>
    <t>Applicant has included no more than a one page written evaluation by the most recent</t>
  </si>
  <si>
    <t xml:space="preserve">employer or agriculture instructor describing the progress that the applicant has made in </t>
  </si>
  <si>
    <t>developing the skills and competencies necessary for success within the award area in</t>
  </si>
  <si>
    <r>
      <t xml:space="preserve">which they are applying.  </t>
    </r>
    <r>
      <rPr>
        <b/>
        <sz val="10"/>
        <color indexed="12"/>
        <rFont val="Arial"/>
        <family val="2"/>
      </rPr>
      <t>A recommendation can be no more than 1 page.</t>
    </r>
  </si>
  <si>
    <t>Applicant has included a maximum of one page (maximum size 8 1/2" x 11") of additional</t>
  </si>
  <si>
    <r>
      <t xml:space="preserve">information.  (This may </t>
    </r>
    <r>
      <rPr>
        <b/>
        <sz val="10"/>
        <rFont val="Arial"/>
        <family val="2"/>
      </rPr>
      <t>NOT</t>
    </r>
    <r>
      <rPr>
        <sz val="10"/>
        <rFont val="Arial"/>
        <family val="2"/>
      </rPr>
      <t xml:space="preserve"> include the following: Video Tapes; Computer Disk; Cd ROM's;</t>
    </r>
  </si>
  <si>
    <t>DVD's; etc.)</t>
  </si>
  <si>
    <t>school superintendent or principal, and submitted to the State FFA Advisor.</t>
  </si>
  <si>
    <t>5.  What are three ways your experiences in this proficiency award area will impact your future?</t>
  </si>
  <si>
    <t>11. Name of Jr. High or High School:</t>
  </si>
  <si>
    <t>Hours</t>
  </si>
  <si>
    <t>XII. Supporting Documentation</t>
  </si>
  <si>
    <t>(6)</t>
  </si>
  <si>
    <t xml:space="preserve">         Attach a one or two page resume' that includes the following sections:</t>
  </si>
  <si>
    <t xml:space="preserve">         a. Name/address/phone number/FFA chapter</t>
  </si>
  <si>
    <t xml:space="preserve">         b. Career objective</t>
  </si>
  <si>
    <t xml:space="preserve">         c. Education</t>
  </si>
  <si>
    <t xml:space="preserve">         d. FFA leadership activities /awards</t>
  </si>
  <si>
    <t xml:space="preserve">         e. School leadership activities/awards</t>
  </si>
  <si>
    <t xml:space="preserve">         f. Community leadership activities/awards</t>
  </si>
  <si>
    <t xml:space="preserve">         g. Professional associations</t>
  </si>
  <si>
    <t xml:space="preserve">         h. Other accomplishments</t>
  </si>
  <si>
    <t xml:space="preserve">         i. References</t>
  </si>
  <si>
    <t>(2)</t>
  </si>
  <si>
    <t xml:space="preserve">         The applicant's most recent agriculture instructor should evaluate and submit</t>
  </si>
  <si>
    <t xml:space="preserve">         a maximum of one page report of the progress the student has made in</t>
  </si>
  <si>
    <t xml:space="preserve">         in developing the skills and competencies necessary for success in:</t>
  </si>
  <si>
    <t xml:space="preserve">         Submit a maximum of six photographs, no larger than 3 1/2" x 5" or 4"x 6", with a brief</t>
  </si>
  <si>
    <t xml:space="preserve">         caption for each.  DO NOT CHANGE THE SIZE OF THE FONT.  Captions must fit</t>
  </si>
  <si>
    <t xml:space="preserve">         in the box.  (The National FFA Organization reserves the right to retain</t>
  </si>
  <si>
    <t xml:space="preserve">         and use the photographs for publicity purposes.)</t>
  </si>
  <si>
    <t xml:space="preserve">         Attach one page of additional information, of your choice, supporting your application </t>
  </si>
  <si>
    <t xml:space="preserve">         for this area.  (i.e.. Newspaper clippings, additional statements from employer, student </t>
  </si>
  <si>
    <t xml:space="preserve">        work, etc.)</t>
  </si>
  <si>
    <t xml:space="preserve">    Accomplishment/Finding #1</t>
  </si>
  <si>
    <t xml:space="preserve">    Accomplishment/Finding #2</t>
  </si>
  <si>
    <t xml:space="preserve">    Accomplishment/Finding #3</t>
  </si>
  <si>
    <t xml:space="preserve">     Impact #1</t>
  </si>
  <si>
    <t xml:space="preserve">     Impact #2</t>
  </si>
  <si>
    <t xml:space="preserve">     Impact #3</t>
  </si>
  <si>
    <t>We have examined this application and find that the records are true, accurate, and complete.  We hereby permit for publicity</t>
  </si>
  <si>
    <t>purposes, the use of any information included in this application with the exception of pages noted on a separate coversheet.:</t>
  </si>
  <si>
    <t>17. Years of Agricultural Education Offered (grades 7-12) in Jr High/High school last attended:</t>
  </si>
  <si>
    <t>(e.g., 2005)</t>
  </si>
  <si>
    <t>(e.g., 2011)</t>
  </si>
  <si>
    <t>18. Year my first SAE record book ended:</t>
  </si>
  <si>
    <t>20. Year in school at time of applying for the award:</t>
  </si>
  <si>
    <t>21. If you have graduated from the high school, year graduated:</t>
  </si>
  <si>
    <t>22. State/National Dues paid?</t>
  </si>
  <si>
    <t>19. Year my last SAE record book ended:</t>
  </si>
  <si>
    <r>
      <t xml:space="preserve">Analyze and interpret samples. </t>
    </r>
    <r>
      <rPr>
        <b/>
        <sz val="9"/>
        <color indexed="8"/>
        <rFont val="Arial"/>
        <family val="2"/>
      </rPr>
      <t xml:space="preserve"> (ESS.01.01)</t>
    </r>
  </si>
  <si>
    <r>
      <t xml:space="preserve">Interpret laws affecting environmental service  </t>
    </r>
    <r>
      <rPr>
        <b/>
        <sz val="9"/>
        <color indexed="8"/>
        <rFont val="Arial"/>
        <family val="2"/>
      </rPr>
      <t xml:space="preserve"> (ESS.02.01)</t>
    </r>
  </si>
  <si>
    <r>
      <t xml:space="preserve">Apply meteorology principles to environmental service systems </t>
    </r>
    <r>
      <rPr>
        <b/>
        <sz val="9"/>
        <color indexed="8"/>
        <rFont val="Arial"/>
        <family val="2"/>
      </rPr>
      <t>(ESS.03.01)</t>
    </r>
  </si>
  <si>
    <r>
      <t xml:space="preserve">Apply soil science principles to environmental service systems </t>
    </r>
    <r>
      <rPr>
        <b/>
        <sz val="9"/>
        <color indexed="8"/>
        <rFont val="Arial"/>
        <family val="2"/>
      </rPr>
      <t>(ESS.03.02)</t>
    </r>
  </si>
  <si>
    <r>
      <t xml:space="preserve">Apply hydrology principles to environmental service systems. </t>
    </r>
    <r>
      <rPr>
        <b/>
        <sz val="9"/>
        <color indexed="8"/>
        <rFont val="Arial"/>
        <family val="2"/>
      </rPr>
      <t>(ESS.03.03)</t>
    </r>
  </si>
  <si>
    <r>
      <t xml:space="preserve">Apply best management techniques associated with the properties, classifications and functions of wetlands.  </t>
    </r>
    <r>
      <rPr>
        <b/>
        <sz val="9"/>
        <color indexed="8"/>
        <rFont val="Arial"/>
        <family val="2"/>
      </rPr>
      <t>(ESS.03.04)</t>
    </r>
  </si>
  <si>
    <r>
      <t xml:space="preserve">Apply chemistry principles to environmental service systems </t>
    </r>
    <r>
      <rPr>
        <b/>
        <sz val="9"/>
        <color indexed="8"/>
        <rFont val="Arial"/>
        <family val="2"/>
      </rPr>
      <t>(ESS.03.05)</t>
    </r>
  </si>
  <si>
    <r>
      <t xml:space="preserve">Apply microbiology principles to environmental service systems.  </t>
    </r>
    <r>
      <rPr>
        <b/>
        <sz val="9"/>
        <color indexed="8"/>
        <rFont val="Arial"/>
        <family val="2"/>
      </rPr>
      <t>(ESS.03.06)</t>
    </r>
  </si>
  <si>
    <r>
      <t xml:space="preserve">Manage safe disposal of all categories of solid waste.  </t>
    </r>
    <r>
      <rPr>
        <b/>
        <sz val="9"/>
        <color indexed="8"/>
        <rFont val="Arial"/>
        <family val="2"/>
      </rPr>
      <t>(ESS.04.02)</t>
    </r>
  </si>
  <si>
    <r>
      <t xml:space="preserve">Apply the principles of public drinking water treatment operations to ensure safe water at a facility.  </t>
    </r>
    <r>
      <rPr>
        <b/>
        <sz val="9"/>
        <color indexed="8"/>
        <rFont val="Arial"/>
        <family val="2"/>
      </rPr>
      <t>(ESS.04.03)</t>
    </r>
  </si>
  <si>
    <r>
      <t xml:space="preserve">Apply principles of wastewater treatment to manage wastewater disposal in keeping with rules and regulations.  </t>
    </r>
    <r>
      <rPr>
        <b/>
        <sz val="9"/>
        <color indexed="8"/>
        <rFont val="Arial"/>
        <family val="2"/>
      </rPr>
      <t>(ESS.04.04)</t>
    </r>
  </si>
  <si>
    <r>
      <t xml:space="preserve">Compare and contrast the impact of conventional and alternative energy sources on the environment.  </t>
    </r>
    <r>
      <rPr>
        <b/>
        <sz val="9"/>
        <color indexed="8"/>
        <rFont val="Arial"/>
        <family val="2"/>
      </rPr>
      <t>(ESS.05.01)</t>
    </r>
  </si>
  <si>
    <r>
      <t xml:space="preserve">Use technological and mathematical tools to map land, facilities and infrastructure. </t>
    </r>
    <r>
      <rPr>
        <b/>
        <sz val="9"/>
        <color indexed="8"/>
        <rFont val="Arial"/>
        <family val="2"/>
      </rPr>
      <t xml:space="preserve"> (ESS.06.01)</t>
    </r>
  </si>
  <si>
    <r>
      <t xml:space="preserve">Maintain tools, equipment and machinery in safe working order for tasks in environmental service systems.  </t>
    </r>
    <r>
      <rPr>
        <b/>
        <sz val="9"/>
        <color indexed="8"/>
        <rFont val="Arial"/>
        <family val="2"/>
      </rPr>
      <t>(ESS.06.02)</t>
    </r>
  </si>
  <si>
    <t>information matches.  For instance, Date and time printed.</t>
  </si>
  <si>
    <t>The study of systems, instruments and technology used in waste management and their influence on the environment</t>
  </si>
  <si>
    <t>The study of data and techniques of applied science for the solution of problems concerning living organisms.</t>
  </si>
  <si>
    <t>RESEARCH</t>
  </si>
  <si>
    <t>Exhibit the skills and competencies needed to achieve a desired result.    CS.01.01</t>
  </si>
  <si>
    <t>Evaluate the significance and implications of changes and trends in the food products and processing industry.  (FPP.01.01)</t>
  </si>
  <si>
    <t>Classify agricultural plants according to taxonomy systems.  (PS.01.01.)</t>
  </si>
  <si>
    <t>Select energy sources in power generation appropriate to the situation.  (PST.01.01.)</t>
  </si>
  <si>
    <t>Work effectively with industry organizations, groups and regulatory agencies affecting the food products and processing industry.  (FPP.01.02)</t>
  </si>
  <si>
    <t>Apply knowledge of plant anatomy and the functions of plant structures to activities associated with plant systems.  (PS.01.02.)</t>
  </si>
  <si>
    <t>Apply physical science laws and principles to identify, classify and use lubricants.  (PST.01.02.)</t>
  </si>
  <si>
    <t xml:space="preserve">Vision: Establish a clear image of what the future should look like.     CS.01.03 </t>
  </si>
  <si>
    <t>Manage operational procedures and create equipment and facility maintenance plans.  (FPP.02.01)</t>
  </si>
  <si>
    <t>Apply knowledge of plant physiology and energy conversion to plant systems.  (PS.01.03.)</t>
  </si>
  <si>
    <t>Conduct professional and personal activities based on virtues.      CS.01.04</t>
  </si>
  <si>
    <t>Implement Hazard Analysis and Critical Control Point [HACCP] procedures to establish operating parameters.  (FPP.02.02)</t>
  </si>
  <si>
    <t>Determine the influence of environmental factors on plant growth.  (PS.02.01.)</t>
  </si>
  <si>
    <t>Perform service routines to maintain power units and equipment.  (PST.02.01.)</t>
  </si>
  <si>
    <t xml:space="preserve">Desire purposeful understanding related to professional and personal activities.      CS.01.05 </t>
  </si>
  <si>
    <t>Apply safety and sanitation procedures in the handling, processing and storing of food products (FPP.02.03)</t>
  </si>
  <si>
    <t>Prepare growing media for use in plant systems.  (PS.02.02.)</t>
  </si>
  <si>
    <t>Operate, service and diagnose the condition of power units and equipment.  (PST.02.02.)</t>
  </si>
  <si>
    <t xml:space="preserve">Pursue learning and growth opportunities related to professional and personal aspirations.     CS.01.06 </t>
  </si>
  <si>
    <t>Apply principles of science to food processing to provide a safe, wholesome and nutritious food supply.  (FPP.03.01)</t>
  </si>
  <si>
    <t>Develop and implement a fertilization plan for specific plants or crops.  (PS.02.03.)</t>
  </si>
  <si>
    <t>Troubleshoot and repair internal combustion engines.  (PST.03.01.)</t>
  </si>
  <si>
    <t xml:space="preserve">Address personal health by understanding, respecting and managing your body’s needs.     CS.02.01 </t>
  </si>
  <si>
    <t>Utilize harvesting, selection and inspection techniques to obtain quality food products for processing.  (FPP.04.01)</t>
  </si>
  <si>
    <t>Demonstrate plant propagation techniques.  (PS.03.01.)</t>
  </si>
  <si>
    <t>Utilize manufacturers' guidelines to service and repair the power transmission systems of equipment.  (PST.03.02.)</t>
  </si>
  <si>
    <t xml:space="preserve">Interact with others in a manner that respects the differences of a diverse and changing society.     CS.02.02 </t>
  </si>
  <si>
    <t>Evaluate, grade and classify processed food products.  (FPP.04.02)</t>
  </si>
  <si>
    <t>Develop and implement a plant management plan for crop production.  (PS.03.02.)</t>
  </si>
  <si>
    <t>Service and repair hydraulic and pneumatic systems.  (PST.03.03.)</t>
  </si>
  <si>
    <t>Develop awareness and apply skills necessary for achieving career success.     CS.02.03</t>
  </si>
  <si>
    <t>Process, preserve, package and present food and food products for sale and distribution.  (FPP.04.03)</t>
  </si>
  <si>
    <t>Develop and implement a plan for integrated pest management.  (PS.03.03.)</t>
  </si>
  <si>
    <t>Troubleshoot and service electrical systems.  (PST.03.04.)</t>
  </si>
  <si>
    <t>Apply principles and practices of sustainable agriculture to plant production.  (PS.03.04.)</t>
  </si>
  <si>
    <t>Service vehicle heating and air-conditioning systems.  (PST.03.05.)</t>
  </si>
  <si>
    <t>Harvest, handle and store crops.  (PS.03.05.)</t>
  </si>
  <si>
    <t>Reflect inner strength to allow one to define personal beliefs, values, principles and sense of balance.     CS.02.06</t>
  </si>
  <si>
    <t>Create designs using plants.  (PS.04.01.)</t>
  </si>
  <si>
    <t>Analyze situations and execute an appropriate course of action     CS.03.02</t>
  </si>
  <si>
    <t>Describe traits that enable one to be capable and willing to accept change.     CS.03.03</t>
  </si>
  <si>
    <t>Manage organizational structures and processes to better serve customers.     CS.05.01</t>
  </si>
  <si>
    <t>Examine the components of the AFNR systems and address their maintenance requirements.     CS.05.02</t>
  </si>
  <si>
    <t xml:space="preserve">Research geographical data related to AFNR Systems.     CS.05.03 </t>
  </si>
  <si>
    <t>Observe required regulations to maintain/improve safety, health and environmental management systems.     CS.06.01</t>
  </si>
  <si>
    <t>Develop a plan to maintain and improve health, safety and environmental compliance and performance.     CS.06.02</t>
  </si>
  <si>
    <t>Provide health, safety, and environmental operating guidelines.     CS.06.03</t>
  </si>
  <si>
    <t>Examine health risks associated with a particular skill to better develop personnel safety guidelines.     CS.06.04</t>
  </si>
  <si>
    <t>Use appropriate protective equipment and handle AFNR tools and equipment to demonstrate safe and proper use of the tools and equipment.     CS.08.02</t>
  </si>
  <si>
    <t>Apply economic principles to AFNR systems (e.g., supply, demand and profit).     CS.09.01</t>
  </si>
  <si>
    <t>Apply skills with computer software to accomplish a variety of business activities.      CS.09.02</t>
  </si>
  <si>
    <t>Use technology to demonstrate the ability to network and interface with technology.     CS.09.03</t>
  </si>
  <si>
    <t>Examine new technologies to project their impact in the global market of AFNR.     CS.10.01</t>
  </si>
  <si>
    <t>Relate technology advancements to the need for Continuing Education/Career Development.     CS.10.02</t>
  </si>
  <si>
    <t>The student will demonstrate competence in the application of leadership, personal growth and career success skills necessary for a chosen profession wjhile effectively contributing to society.</t>
  </si>
  <si>
    <r>
      <t xml:space="preserve">Animal Systems </t>
    </r>
    <r>
      <rPr>
        <sz val="14"/>
        <color indexed="8"/>
        <rFont val="Arial"/>
        <family val="2"/>
      </rPr>
      <t xml:space="preserve"> </t>
    </r>
    <r>
      <rPr>
        <b/>
        <sz val="14"/>
        <color indexed="8"/>
        <rFont val="Arial"/>
        <family val="2"/>
      </rPr>
      <t>(AS)</t>
    </r>
  </si>
  <si>
    <r>
      <t xml:space="preserve">Apply principles of capitalism in the business environment. </t>
    </r>
    <r>
      <rPr>
        <b/>
        <sz val="9"/>
        <color indexed="8"/>
        <rFont val="Arial"/>
        <family val="2"/>
      </rPr>
      <t xml:space="preserve"> (ABS.01.01)</t>
    </r>
  </si>
  <si>
    <r>
      <t xml:space="preserve">Apply principles of entrepreneurship in businesses. </t>
    </r>
    <r>
      <rPr>
        <b/>
        <sz val="9"/>
        <color indexed="8"/>
        <rFont val="Arial"/>
        <family val="2"/>
      </rPr>
      <t xml:space="preserve"> (ABS.01.02)</t>
    </r>
  </si>
  <si>
    <r>
      <t xml:space="preserve">Compose and analyze a business plan for an enterprise </t>
    </r>
    <r>
      <rPr>
        <b/>
        <sz val="9"/>
        <color indexed="8"/>
        <rFont val="Arial"/>
        <family val="2"/>
      </rPr>
      <t>(ABS.02.01)</t>
    </r>
  </si>
  <si>
    <r>
      <t xml:space="preserve">Read, interpret, evaluate and write a mission statement to guide business goals, objectives and resource allocation.  </t>
    </r>
    <r>
      <rPr>
        <b/>
        <sz val="9"/>
        <color indexed="8"/>
        <rFont val="Arial"/>
        <family val="2"/>
      </rPr>
      <t>(ABS.02.02)</t>
    </r>
  </si>
  <si>
    <r>
      <t xml:space="preserve">Apply appropriate management skills to organize a business.  </t>
    </r>
    <r>
      <rPr>
        <b/>
        <sz val="9"/>
        <color indexed="8"/>
        <rFont val="Arial"/>
        <family val="2"/>
      </rPr>
      <t>(ABS.02.03)</t>
    </r>
  </si>
  <si>
    <r>
      <t xml:space="preserve">Recruit, train and retain appropriate and productive human resources for businesses.  </t>
    </r>
    <r>
      <rPr>
        <b/>
        <sz val="9"/>
        <color indexed="8"/>
        <rFont val="Arial"/>
        <family val="2"/>
      </rPr>
      <t>(ABS.02.04)</t>
    </r>
  </si>
  <si>
    <r>
      <t xml:space="preserve">Prepare and maintain all files needed to accomplish effective record keeping.  </t>
    </r>
    <r>
      <rPr>
        <b/>
        <sz val="9"/>
        <color indexed="8"/>
        <rFont val="Arial"/>
        <family val="2"/>
      </rPr>
      <t>(ABS.03.01)</t>
    </r>
  </si>
  <si>
    <r>
      <t xml:space="preserve">Implement appropriate inventory management practices.  </t>
    </r>
    <r>
      <rPr>
        <b/>
        <sz val="9"/>
        <color indexed="8"/>
        <rFont val="Arial"/>
        <family val="2"/>
      </rPr>
      <t>(ABS.03.02)</t>
    </r>
  </si>
  <si>
    <r>
      <t xml:space="preserve">Use accounting fundamentals to accomplish dependable bookkeeping and fiscal management.  </t>
    </r>
    <r>
      <rPr>
        <b/>
        <sz val="9"/>
        <color indexed="8"/>
        <rFont val="Arial"/>
        <family val="2"/>
      </rPr>
      <t>(ABS.04.01)</t>
    </r>
  </si>
  <si>
    <r>
      <t xml:space="preserve">Maintain and interpret financial information (income statements, balance sheets, inventory, purchase orders, accounts receivable and cash-flow analyses) for businesses. </t>
    </r>
    <r>
      <rPr>
        <b/>
        <sz val="9"/>
        <color indexed="8"/>
        <rFont val="Arial"/>
        <family val="2"/>
      </rPr>
      <t xml:space="preserve"> (ABS.05.01)</t>
    </r>
  </si>
  <si>
    <r>
      <t xml:space="preserve">Conduct appropriate market and marketing research.  </t>
    </r>
    <r>
      <rPr>
        <b/>
        <sz val="9"/>
        <color indexed="8"/>
        <rFont val="Arial"/>
        <family val="2"/>
      </rPr>
      <t>(ABS.06.01)</t>
    </r>
  </si>
  <si>
    <r>
      <t xml:space="preserve">Develop a marketing plan. </t>
    </r>
    <r>
      <rPr>
        <b/>
        <sz val="9"/>
        <color indexed="8"/>
        <rFont val="Arial"/>
        <family val="2"/>
      </rPr>
      <t xml:space="preserve"> (ABS.06.02)</t>
    </r>
  </si>
  <si>
    <r>
      <t xml:space="preserve">Develop strategies for marketing plan implementation.  </t>
    </r>
    <r>
      <rPr>
        <b/>
        <sz val="9"/>
        <color indexed="8"/>
        <rFont val="Arial"/>
        <family val="2"/>
      </rPr>
      <t>(ABS.06.03)</t>
    </r>
  </si>
  <si>
    <r>
      <t xml:space="preserve">Develop specific tactics to market AFNR products and services. </t>
    </r>
    <r>
      <rPr>
        <b/>
        <sz val="9"/>
        <color indexed="8"/>
        <rFont val="Arial"/>
        <family val="2"/>
      </rPr>
      <t xml:space="preserve"> (ABS.06.04)</t>
    </r>
  </si>
  <si>
    <r>
      <t xml:space="preserve">Merchandise products and services to achieve specific marketing goals. </t>
    </r>
    <r>
      <rPr>
        <b/>
        <sz val="9"/>
        <color indexed="8"/>
        <rFont val="Arial"/>
        <family val="2"/>
      </rPr>
      <t xml:space="preserve"> (ABS.06.05)</t>
    </r>
  </si>
  <si>
    <r>
      <t xml:space="preserve">Prepare a step-by-step production plan that identifies needed resources.  </t>
    </r>
    <r>
      <rPr>
        <b/>
        <sz val="9"/>
        <color indexed="8"/>
        <rFont val="Arial"/>
        <family val="2"/>
      </rPr>
      <t>(ABS.07.01)</t>
    </r>
  </si>
  <si>
    <r>
      <t xml:space="preserve">Develop a production and operational plan. </t>
    </r>
    <r>
      <rPr>
        <b/>
        <sz val="9"/>
        <color indexed="8"/>
        <rFont val="Arial"/>
        <family val="2"/>
      </rPr>
      <t xml:space="preserve"> (ABS.07.02)</t>
    </r>
  </si>
  <si>
    <r>
      <t xml:space="preserve">Utilize appropriate techniques to determine the most likely strengths, weaknesses and inconsistencies in a business plan and relate these to risk management strategies. </t>
    </r>
    <r>
      <rPr>
        <b/>
        <sz val="9"/>
        <color indexed="8"/>
        <rFont val="Arial"/>
        <family val="2"/>
      </rPr>
      <t xml:space="preserve"> (ABS.07.03)</t>
    </r>
  </si>
  <si>
    <r>
      <t xml:space="preserve">Manage risk and uncertainty.  </t>
    </r>
    <r>
      <rPr>
        <b/>
        <sz val="9"/>
        <color indexed="8"/>
        <rFont val="Arial"/>
        <family val="2"/>
      </rPr>
      <t>(ABS.07.04)</t>
    </r>
  </si>
  <si>
    <r>
      <t xml:space="preserve">Classify animals according to hierarchical taxonomy and agricultural use. </t>
    </r>
    <r>
      <rPr>
        <b/>
        <sz val="9"/>
        <color indexed="8"/>
        <rFont val="Arial"/>
        <family val="2"/>
      </rPr>
      <t xml:space="preserve"> (AS.02.01)</t>
    </r>
  </si>
  <si>
    <r>
      <t xml:space="preserve">Apply principles of comparative anatomy and physiology to uses within various animal systems.  </t>
    </r>
    <r>
      <rPr>
        <b/>
        <sz val="9"/>
        <color indexed="8"/>
        <rFont val="Arial"/>
        <family val="2"/>
      </rPr>
      <t>(AS.02.02)</t>
    </r>
  </si>
  <si>
    <r>
      <t xml:space="preserve">Select animals for specific purposes and maximum performance based on anatomy and physiology. </t>
    </r>
    <r>
      <rPr>
        <b/>
        <sz val="9"/>
        <color indexed="8"/>
        <rFont val="Arial"/>
        <family val="2"/>
      </rPr>
      <t xml:space="preserve"> (AS.02.03)</t>
    </r>
  </si>
  <si>
    <r>
      <t xml:space="preserve">Prescribe and implement a prevention and treatment program for animal diseases, parasites and other disorders.  </t>
    </r>
    <r>
      <rPr>
        <b/>
        <sz val="9"/>
        <color indexed="8"/>
        <rFont val="Arial"/>
        <family val="2"/>
      </rPr>
      <t>(AS.03.01)</t>
    </r>
  </si>
  <si>
    <r>
      <t xml:space="preserve">Formulate feed rations to provide for the nutritional needs of animals. </t>
    </r>
    <r>
      <rPr>
        <b/>
        <sz val="9"/>
        <color indexed="8"/>
        <rFont val="Arial"/>
        <family val="2"/>
      </rPr>
      <t xml:space="preserve"> (AS.04.01)</t>
    </r>
  </si>
  <si>
    <r>
      <t xml:space="preserve">Prescribe and administer animal feed additives and growth promotants in animal production.  </t>
    </r>
    <r>
      <rPr>
        <b/>
        <sz val="9"/>
        <color indexed="8"/>
        <rFont val="Arial"/>
        <family val="2"/>
      </rPr>
      <t>(AS.04.02)</t>
    </r>
  </si>
  <si>
    <r>
      <t xml:space="preserve">Evaluate the male and female reproductive systems in selecting animals.  </t>
    </r>
    <r>
      <rPr>
        <b/>
        <sz val="9"/>
        <color indexed="8"/>
        <rFont val="Arial"/>
        <family val="2"/>
      </rPr>
      <t>(AS.05.01)</t>
    </r>
  </si>
  <si>
    <r>
      <t xml:space="preserve">Evaluate animals for breeding readiness and soundness. </t>
    </r>
    <r>
      <rPr>
        <b/>
        <sz val="9"/>
        <color indexed="8"/>
        <rFont val="Arial"/>
        <family val="2"/>
      </rPr>
      <t xml:space="preserve"> (AS.05.02)</t>
    </r>
  </si>
  <si>
    <r>
      <t xml:space="preserve">Apply scientific principles in the selection and breeding of animals. </t>
    </r>
    <r>
      <rPr>
        <b/>
        <sz val="9"/>
        <color indexed="8"/>
        <rFont val="Arial"/>
        <family val="2"/>
      </rPr>
      <t xml:space="preserve"> (AS.05.03)</t>
    </r>
  </si>
  <si>
    <r>
      <t xml:space="preserve">Demonstrate safe animal handling and management techniques.  </t>
    </r>
    <r>
      <rPr>
        <b/>
        <sz val="9"/>
        <color indexed="8"/>
        <rFont val="Arial"/>
        <family val="2"/>
      </rPr>
      <t>(AS.06.01)</t>
    </r>
  </si>
  <si>
    <r>
      <t xml:space="preserve">Implement procedures to ensure that animal products are safe. </t>
    </r>
    <r>
      <rPr>
        <b/>
        <sz val="9"/>
        <color indexed="8"/>
        <rFont val="Arial"/>
        <family val="2"/>
      </rPr>
      <t xml:space="preserve"> (AS.06.02)</t>
    </r>
  </si>
  <si>
    <r>
      <t xml:space="preserve">Design animal housing, equipment and handling facilities for the major systems of animal production.  </t>
    </r>
    <r>
      <rPr>
        <b/>
        <sz val="9"/>
        <color indexed="8"/>
        <rFont val="Arial"/>
        <family val="2"/>
      </rPr>
      <t>(AS.07.01)</t>
    </r>
  </si>
  <si>
    <r>
      <t xml:space="preserve">Comply with government regulations and safety standards for facilities used in animal production.  </t>
    </r>
    <r>
      <rPr>
        <b/>
        <sz val="9"/>
        <color indexed="8"/>
        <rFont val="Arial"/>
        <family val="2"/>
      </rPr>
      <t>(AS.07.02)</t>
    </r>
  </si>
  <si>
    <r>
      <t xml:space="preserve">Reduce the effects of animal production on the environment. </t>
    </r>
    <r>
      <rPr>
        <b/>
        <sz val="9"/>
        <color indexed="8"/>
        <rFont val="Arial"/>
        <family val="2"/>
      </rPr>
      <t xml:space="preserve"> (AS.08.01)</t>
    </r>
  </si>
  <si>
    <r>
      <t xml:space="preserve">Evaluate the effects of environmental conditions on animals. </t>
    </r>
    <r>
      <rPr>
        <b/>
        <sz val="9"/>
        <color indexed="8"/>
        <rFont val="Arial"/>
        <family val="2"/>
      </rPr>
      <t xml:space="preserve"> (AS.08.02)</t>
    </r>
  </si>
  <si>
    <r>
      <t xml:space="preserve">Examine </t>
    </r>
    <r>
      <rPr>
        <sz val="11"/>
        <color indexed="8"/>
        <rFont val="Calibri"/>
        <family val="2"/>
      </rPr>
      <t>performance and goals to appreciate organizations and industries within AFNR.     CS.04.01</t>
    </r>
  </si>
  <si>
    <t>2.  Briefly explain how your roles and responsibilities related to this proficiency award area changed?</t>
  </si>
  <si>
    <t xml:space="preserve">     and how did you overcome that challenge?</t>
  </si>
  <si>
    <t>3.  Briefly explain what is the single greatest challenge you faced in this proficiency award area</t>
  </si>
  <si>
    <t>ANIMAL SYSTEMS</t>
  </si>
  <si>
    <t>PLANT SYSTEMS</t>
  </si>
  <si>
    <t xml:space="preserve">OTHER - ENVIRONMENTAL SERVICE SYSTEMS/NATURAL RESOURCE SYSTEMS </t>
  </si>
  <si>
    <t>OTHER - FOOD PRODUCTS AND PROCESSING SYSTEMS</t>
  </si>
  <si>
    <t>OTHER - POWER, STRUCTURAL AND TECHNICAL SYSTEMS</t>
  </si>
  <si>
    <t>OTHER - SOCIAL SCIENCES</t>
  </si>
  <si>
    <t>OTHER - DIVERSIFIED RESEARCH</t>
  </si>
  <si>
    <t>RESEARCH TITLE</t>
  </si>
  <si>
    <t>1st Year RESEARCH SAE ENTERPRISES</t>
  </si>
  <si>
    <t>2nd Year RESEARCH SAE ENTERPRISES</t>
  </si>
  <si>
    <t>3rd Year RESEARCH SAE ENTERPRISES</t>
  </si>
  <si>
    <t>5th Year RESEARCH SAE ENTERPRISES</t>
  </si>
  <si>
    <t>ENTER WHOLE NUMBERS ONLY</t>
  </si>
  <si>
    <t>List all expense items used in your research project. The cost per item is recorded in column 3;</t>
  </si>
  <si>
    <t>the amount paid by the student in column 5 and the expenses paid by someone else in column 6.</t>
  </si>
  <si>
    <t>EXPENSE ITEMS</t>
  </si>
  <si>
    <t>PRICE PER UNIT</t>
  </si>
  <si>
    <t>AMOUNT FUNDED BY STUDENT</t>
  </si>
  <si>
    <t>NAME OF FUNDING SOURCE</t>
  </si>
  <si>
    <t>$</t>
  </si>
  <si>
    <t>TOTALS</t>
  </si>
  <si>
    <t>The study of animal systems, including life processes, health, nutrition, genetics, management and processing, through the study of small animals, aquaculture, livestock, dairy, horses and/or poultry</t>
  </si>
  <si>
    <t>The study of plant life cycles, classifications, functions, practices, through the study of crops, turf grass, trees and shrubs and/or ornamental plants.</t>
  </si>
  <si>
    <t>The study of product development, quality assurance, food safety, production, sales and service, regulation and compliance, and food service within the food science industry</t>
  </si>
  <si>
    <t>The study of agricultural equipment, power systems, alternative fuel sources and precision technology, as well as woodworking, metalworking, welding and project planning for agricultural structures.</t>
  </si>
  <si>
    <r>
      <t xml:space="preserve">Prescribe and implement a prevention and treatment program for animal diseases, parasites and other disorders.  </t>
    </r>
    <r>
      <rPr>
        <b/>
        <sz val="10"/>
        <color indexed="8"/>
        <rFont val="Arial"/>
        <family val="2"/>
      </rPr>
      <t>(AS.03.01)</t>
    </r>
  </si>
  <si>
    <r>
      <t xml:space="preserve">Evaluate the development and implications of animal origin, domestication and distribtuion.  </t>
    </r>
    <r>
      <rPr>
        <b/>
        <sz val="10"/>
        <rFont val="Arial"/>
        <family val="2"/>
      </rPr>
      <t>(AS.01.01)</t>
    </r>
  </si>
  <si>
    <r>
      <t xml:space="preserve">Classify animals according to hierarchical taxonomy and agricultural use. </t>
    </r>
    <r>
      <rPr>
        <b/>
        <sz val="10"/>
        <color indexed="8"/>
        <rFont val="Arial"/>
        <family val="2"/>
      </rPr>
      <t xml:space="preserve"> (AS.02.01)</t>
    </r>
  </si>
  <si>
    <r>
      <t xml:space="preserve">Apply principles of comparative anatomy and physiology to uses within various animal systems.  </t>
    </r>
    <r>
      <rPr>
        <b/>
        <sz val="10"/>
        <color indexed="8"/>
        <rFont val="Arial"/>
        <family val="2"/>
      </rPr>
      <t>(AS.02.02)</t>
    </r>
  </si>
  <si>
    <r>
      <t xml:space="preserve">Select animals for specific purposes and maximum performance based on anatomy and physiology. </t>
    </r>
    <r>
      <rPr>
        <b/>
        <sz val="10"/>
        <color indexed="8"/>
        <rFont val="Arial"/>
        <family val="2"/>
      </rPr>
      <t xml:space="preserve"> (AS.02.03)</t>
    </r>
  </si>
  <si>
    <r>
      <t xml:space="preserve">Formulate feed rations to provide for the nutritional needs of animals. </t>
    </r>
    <r>
      <rPr>
        <b/>
        <sz val="10"/>
        <color indexed="8"/>
        <rFont val="Arial"/>
        <family val="2"/>
      </rPr>
      <t xml:space="preserve"> (AS.04.01)</t>
    </r>
  </si>
  <si>
    <r>
      <t xml:space="preserve">Prescribe and administer animal feed additives and growth promotants in animal production.  </t>
    </r>
    <r>
      <rPr>
        <b/>
        <sz val="10"/>
        <color indexed="8"/>
        <rFont val="Arial"/>
        <family val="2"/>
      </rPr>
      <t>(AS.04.02)</t>
    </r>
  </si>
  <si>
    <r>
      <t xml:space="preserve">Evaluate the male and female reproductive systems in selecting animals.  </t>
    </r>
    <r>
      <rPr>
        <b/>
        <sz val="10"/>
        <color indexed="8"/>
        <rFont val="Arial"/>
        <family val="2"/>
      </rPr>
      <t>(AS.05.01)</t>
    </r>
  </si>
  <si>
    <r>
      <t xml:space="preserve">Evaluate animals for breeding readiness and soundness. </t>
    </r>
    <r>
      <rPr>
        <b/>
        <sz val="10"/>
        <color indexed="8"/>
        <rFont val="Arial"/>
        <family val="2"/>
      </rPr>
      <t xml:space="preserve"> (AS.05.02)</t>
    </r>
  </si>
  <si>
    <r>
      <t xml:space="preserve">Apply scientific principles in the selection and breeding of animals. </t>
    </r>
    <r>
      <rPr>
        <b/>
        <sz val="10"/>
        <color indexed="8"/>
        <rFont val="Arial"/>
        <family val="2"/>
      </rPr>
      <t xml:space="preserve"> (AS.05.03)</t>
    </r>
  </si>
  <si>
    <r>
      <t xml:space="preserve">Demonstrate safe animal handling and management techniques.  </t>
    </r>
    <r>
      <rPr>
        <b/>
        <sz val="10"/>
        <color indexed="8"/>
        <rFont val="Arial"/>
        <family val="2"/>
      </rPr>
      <t>(AS.06.01)</t>
    </r>
  </si>
  <si>
    <r>
      <t xml:space="preserve">Implement procedures to ensure that animal products are safe. </t>
    </r>
    <r>
      <rPr>
        <b/>
        <sz val="10"/>
        <color indexed="8"/>
        <rFont val="Arial"/>
        <family val="2"/>
      </rPr>
      <t xml:space="preserve"> (AS.06.02)</t>
    </r>
  </si>
  <si>
    <r>
      <t xml:space="preserve">Design animal housing, equipment and handling facilities for the major systems of animal production.  </t>
    </r>
    <r>
      <rPr>
        <b/>
        <sz val="10"/>
        <color indexed="8"/>
        <rFont val="Arial"/>
        <family val="2"/>
      </rPr>
      <t>(AS.07.01)</t>
    </r>
  </si>
  <si>
    <r>
      <t xml:space="preserve">Comply with government regulations and safety standards for facilities used in animal production.  </t>
    </r>
    <r>
      <rPr>
        <b/>
        <sz val="10"/>
        <color indexed="8"/>
        <rFont val="Arial"/>
        <family val="2"/>
      </rPr>
      <t>(AS.07.02)</t>
    </r>
  </si>
  <si>
    <r>
      <t xml:space="preserve">Reduce the effects of animal production on the environment. </t>
    </r>
    <r>
      <rPr>
        <b/>
        <sz val="10"/>
        <color indexed="8"/>
        <rFont val="Arial"/>
        <family val="2"/>
      </rPr>
      <t xml:space="preserve"> (AS.08.01)</t>
    </r>
  </si>
  <si>
    <r>
      <t xml:space="preserve">Evaluate the effects of environmental conditions on animals. </t>
    </r>
    <r>
      <rPr>
        <b/>
        <sz val="10"/>
        <color indexed="8"/>
        <rFont val="Arial"/>
        <family val="2"/>
      </rPr>
      <t xml:space="preserve"> (AS.08.02)</t>
    </r>
  </si>
  <si>
    <r>
      <t xml:space="preserve">Analyze and interpret samples. </t>
    </r>
    <r>
      <rPr>
        <b/>
        <sz val="10"/>
        <color indexed="8"/>
        <rFont val="Arial"/>
        <family val="2"/>
      </rPr>
      <t xml:space="preserve"> (ESS.01.01)</t>
    </r>
  </si>
  <si>
    <r>
      <t xml:space="preserve">Interpret laws affecting environmental service  </t>
    </r>
    <r>
      <rPr>
        <b/>
        <sz val="10"/>
        <color indexed="8"/>
        <rFont val="Arial"/>
        <family val="2"/>
      </rPr>
      <t xml:space="preserve"> (ESS.02.01)</t>
    </r>
  </si>
  <si>
    <r>
      <t xml:space="preserve">Apply meteorology principles to environmental service systems </t>
    </r>
    <r>
      <rPr>
        <b/>
        <sz val="10"/>
        <color indexed="8"/>
        <rFont val="Arial"/>
        <family val="2"/>
      </rPr>
      <t>(ESS.03.01)</t>
    </r>
  </si>
  <si>
    <r>
      <t xml:space="preserve">Apply soil science principles to environmental service systems </t>
    </r>
    <r>
      <rPr>
        <b/>
        <sz val="10"/>
        <color indexed="8"/>
        <rFont val="Arial"/>
        <family val="2"/>
      </rPr>
      <t>(ESS.03.02)</t>
    </r>
  </si>
  <si>
    <r>
      <t xml:space="preserve">Apply hydrology principles to environmental service systems. </t>
    </r>
    <r>
      <rPr>
        <b/>
        <sz val="10"/>
        <color indexed="8"/>
        <rFont val="Arial"/>
        <family val="2"/>
      </rPr>
      <t>(ESS.03.03)</t>
    </r>
  </si>
  <si>
    <r>
      <t xml:space="preserve">Apply best management techniques associated with the properties, classifications and functions of wetlands.  </t>
    </r>
    <r>
      <rPr>
        <b/>
        <sz val="10"/>
        <color indexed="8"/>
        <rFont val="Arial"/>
        <family val="2"/>
      </rPr>
      <t>(ESS.03.04)</t>
    </r>
  </si>
  <si>
    <r>
      <t xml:space="preserve">Apply chemistry principles to environmental service systems </t>
    </r>
    <r>
      <rPr>
        <b/>
        <sz val="10"/>
        <color indexed="8"/>
        <rFont val="Arial"/>
        <family val="2"/>
      </rPr>
      <t>(ESS.03.05)</t>
    </r>
  </si>
  <si>
    <r>
      <t xml:space="preserve">Apply microbiology principles to environmental service systems.  </t>
    </r>
    <r>
      <rPr>
        <b/>
        <sz val="10"/>
        <color indexed="8"/>
        <rFont val="Arial"/>
        <family val="2"/>
      </rPr>
      <t>(ESS.03.06)</t>
    </r>
  </si>
  <si>
    <r>
      <t xml:space="preserve">Use pollution control measures to m aintain a safe facility environment.  </t>
    </r>
    <r>
      <rPr>
        <b/>
        <sz val="10"/>
        <color indexed="8"/>
        <rFont val="Arial"/>
        <family val="2"/>
      </rPr>
      <t>(ESS.04.01)</t>
    </r>
  </si>
  <si>
    <r>
      <t xml:space="preserve">Manage safe disposal of all categories of solid waste.  </t>
    </r>
    <r>
      <rPr>
        <b/>
        <sz val="10"/>
        <color indexed="8"/>
        <rFont val="Arial"/>
        <family val="2"/>
      </rPr>
      <t>(ESS.04.02)</t>
    </r>
  </si>
  <si>
    <r>
      <t xml:space="preserve">Apply the principles of public drinking water treatment operations to ensure safe water at a facility.  </t>
    </r>
    <r>
      <rPr>
        <b/>
        <sz val="10"/>
        <color indexed="8"/>
        <rFont val="Arial"/>
        <family val="2"/>
      </rPr>
      <t>(ESS.04.03)</t>
    </r>
  </si>
  <si>
    <r>
      <t xml:space="preserve">Apply principles of wastewater treatment to manage wastewater disposal in keeping with rules and regulations.  </t>
    </r>
    <r>
      <rPr>
        <b/>
        <sz val="10"/>
        <color indexed="8"/>
        <rFont val="Arial"/>
        <family val="2"/>
      </rPr>
      <t>(ESS.04.04)</t>
    </r>
  </si>
  <si>
    <r>
      <t xml:space="preserve">Compare and contrast the impact of conventional and alternative energy sources on the environment.  </t>
    </r>
    <r>
      <rPr>
        <b/>
        <sz val="10"/>
        <color indexed="8"/>
        <rFont val="Arial"/>
        <family val="2"/>
      </rPr>
      <t>(ESS.05.01)</t>
    </r>
  </si>
  <si>
    <r>
      <t xml:space="preserve">Use technological and mathematical tools to map land, facilities and infrastructure. </t>
    </r>
    <r>
      <rPr>
        <b/>
        <sz val="10"/>
        <color indexed="8"/>
        <rFont val="Arial"/>
        <family val="2"/>
      </rPr>
      <t xml:space="preserve"> (ESS.06.01)</t>
    </r>
  </si>
  <si>
    <r>
      <t xml:space="preserve">Maintain tools, equipment and machinery in safe working order for tasks in environmental service systems.  </t>
    </r>
    <r>
      <rPr>
        <b/>
        <sz val="10"/>
        <color indexed="8"/>
        <rFont val="Arial"/>
        <family val="2"/>
      </rPr>
      <t>(ESS.06.02)</t>
    </r>
  </si>
  <si>
    <r>
      <t xml:space="preserve">Apply principles of capitalism in the business environment. </t>
    </r>
    <r>
      <rPr>
        <b/>
        <sz val="10"/>
        <color indexed="8"/>
        <rFont val="Arial"/>
        <family val="2"/>
      </rPr>
      <t xml:space="preserve"> (ABS.01.01)</t>
    </r>
  </si>
  <si>
    <r>
      <t xml:space="preserve">Apply principles of entrepreneurship in businesses. </t>
    </r>
    <r>
      <rPr>
        <b/>
        <sz val="10"/>
        <color indexed="8"/>
        <rFont val="Arial"/>
        <family val="2"/>
      </rPr>
      <t xml:space="preserve"> (ABS.01.02)</t>
    </r>
  </si>
  <si>
    <r>
      <t xml:space="preserve">Compose and analyze a business plan for an enterprise </t>
    </r>
    <r>
      <rPr>
        <b/>
        <sz val="10"/>
        <color indexed="8"/>
        <rFont val="Arial"/>
        <family val="2"/>
      </rPr>
      <t>(ABS.02.01)</t>
    </r>
  </si>
  <si>
    <r>
      <t xml:space="preserve">Read, interpret, evaluate and write a mission statement to guide business goals, objectives and resource allocation.  </t>
    </r>
    <r>
      <rPr>
        <b/>
        <sz val="10"/>
        <color indexed="8"/>
        <rFont val="Arial"/>
        <family val="2"/>
      </rPr>
      <t>(ABS.02.02)</t>
    </r>
  </si>
  <si>
    <r>
      <t xml:space="preserve">Apply appropriate management skills to organize a business.  </t>
    </r>
    <r>
      <rPr>
        <b/>
        <sz val="10"/>
        <color indexed="8"/>
        <rFont val="Arial"/>
        <family val="2"/>
      </rPr>
      <t>(ABS.02.03)</t>
    </r>
  </si>
  <si>
    <r>
      <t xml:space="preserve">Recruit, train and retain appropriate and productive human resources for businesses.  </t>
    </r>
    <r>
      <rPr>
        <b/>
        <sz val="10"/>
        <color indexed="8"/>
        <rFont val="Arial"/>
        <family val="2"/>
      </rPr>
      <t>(ABS.02.04)</t>
    </r>
  </si>
  <si>
    <r>
      <t xml:space="preserve">Prepare and maintain all files needed to accomplish effective record keeping.  </t>
    </r>
    <r>
      <rPr>
        <b/>
        <sz val="10"/>
        <color indexed="8"/>
        <rFont val="Arial"/>
        <family val="2"/>
      </rPr>
      <t>(ABS.03.01)</t>
    </r>
  </si>
  <si>
    <r>
      <t xml:space="preserve">Implement appropriate inventory management practices.  </t>
    </r>
    <r>
      <rPr>
        <b/>
        <sz val="10"/>
        <color indexed="8"/>
        <rFont val="Arial"/>
        <family val="2"/>
      </rPr>
      <t>(ABS.03.02)</t>
    </r>
  </si>
  <si>
    <r>
      <t xml:space="preserve">Use accounting fundamentals to accomplish dependable bookkeeping and fiscal management.  </t>
    </r>
    <r>
      <rPr>
        <b/>
        <sz val="10"/>
        <color indexed="8"/>
        <rFont val="Arial"/>
        <family val="2"/>
      </rPr>
      <t>(ABS.04.01)</t>
    </r>
  </si>
  <si>
    <r>
      <t xml:space="preserve">Maintain and interpret financial information (income statements, balance sheets, inventory, purchase orders, accounts receivable and cash-flow analyses) for businesses. </t>
    </r>
    <r>
      <rPr>
        <b/>
        <sz val="10"/>
        <color indexed="8"/>
        <rFont val="Arial"/>
        <family val="2"/>
      </rPr>
      <t xml:space="preserve"> (ABS.05.01)</t>
    </r>
  </si>
  <si>
    <r>
      <t xml:space="preserve">Conduct appropriate market and marketing research.  </t>
    </r>
    <r>
      <rPr>
        <b/>
        <sz val="10"/>
        <color indexed="8"/>
        <rFont val="Arial"/>
        <family val="2"/>
      </rPr>
      <t>(ABS.06.01)</t>
    </r>
  </si>
  <si>
    <r>
      <t xml:space="preserve">Develop a marketing plan. </t>
    </r>
    <r>
      <rPr>
        <b/>
        <sz val="10"/>
        <color indexed="8"/>
        <rFont val="Arial"/>
        <family val="2"/>
      </rPr>
      <t xml:space="preserve"> (ABS.06.02)</t>
    </r>
  </si>
  <si>
    <r>
      <t xml:space="preserve">Develop strategies for marketing plan implementation.  </t>
    </r>
    <r>
      <rPr>
        <b/>
        <sz val="10"/>
        <color indexed="8"/>
        <rFont val="Arial"/>
        <family val="2"/>
      </rPr>
      <t>(ABS.06.03)</t>
    </r>
  </si>
  <si>
    <r>
      <t xml:space="preserve">Develop specific tactics to market AFNR products and services. </t>
    </r>
    <r>
      <rPr>
        <b/>
        <sz val="10"/>
        <color indexed="8"/>
        <rFont val="Arial"/>
        <family val="2"/>
      </rPr>
      <t xml:space="preserve"> (ABS.06.04)</t>
    </r>
  </si>
  <si>
    <r>
      <t xml:space="preserve">Merchandise products and services to achieve specific marketing goals. </t>
    </r>
    <r>
      <rPr>
        <b/>
        <sz val="10"/>
        <color indexed="8"/>
        <rFont val="Arial"/>
        <family val="2"/>
      </rPr>
      <t xml:space="preserve"> (ABS.06.05)</t>
    </r>
  </si>
  <si>
    <r>
      <t xml:space="preserve">Prepare a step-by-step production plan that identifies needed resources.  </t>
    </r>
    <r>
      <rPr>
        <b/>
        <sz val="10"/>
        <color indexed="8"/>
        <rFont val="Arial"/>
        <family val="2"/>
      </rPr>
      <t>(ABS.07.01)</t>
    </r>
  </si>
  <si>
    <r>
      <t xml:space="preserve">Develop a production and operational plan. </t>
    </r>
    <r>
      <rPr>
        <b/>
        <sz val="10"/>
        <color indexed="8"/>
        <rFont val="Arial"/>
        <family val="2"/>
      </rPr>
      <t xml:space="preserve"> (ABS.07.02)</t>
    </r>
  </si>
  <si>
    <r>
      <t xml:space="preserve">Utilize appropriate techniques to determine the most likely strengths, weaknesses and inconsistencies in a business plan and relate these to risk management strategies. </t>
    </r>
    <r>
      <rPr>
        <b/>
        <sz val="10"/>
        <color indexed="8"/>
        <rFont val="Arial"/>
        <family val="2"/>
      </rPr>
      <t xml:space="preserve"> (ABS.07.03)</t>
    </r>
  </si>
  <si>
    <r>
      <t xml:space="preserve">Evaluate the significance and implications of changes and trends in the food products and processing industry.  </t>
    </r>
    <r>
      <rPr>
        <b/>
        <sz val="10"/>
        <color indexed="8"/>
        <rFont val="Arial"/>
        <family val="2"/>
      </rPr>
      <t>(FPP.01.01)</t>
    </r>
  </si>
  <si>
    <r>
      <t xml:space="preserve">Implement Hazard Analysis and Critical Control Point [HACCP] procedures to establish operating parameters.  </t>
    </r>
    <r>
      <rPr>
        <b/>
        <sz val="10"/>
        <color indexed="8"/>
        <rFont val="Arial"/>
        <family val="2"/>
      </rPr>
      <t>(FPP.02.02)</t>
    </r>
  </si>
  <si>
    <r>
      <t xml:space="preserve">Evaluate, grade and classify processed food products. </t>
    </r>
    <r>
      <rPr>
        <b/>
        <sz val="10"/>
        <color indexed="8"/>
        <rFont val="Arial"/>
        <family val="2"/>
      </rPr>
      <t xml:space="preserve"> (FPP.04.02)</t>
    </r>
  </si>
  <si>
    <r>
      <t xml:space="preserve">Process, preserve, package and present food and food products for sale and distribution. </t>
    </r>
    <r>
      <rPr>
        <b/>
        <sz val="10"/>
        <color indexed="8"/>
        <rFont val="Arial"/>
        <family val="2"/>
      </rPr>
      <t xml:space="preserve"> (FPP.04.03)</t>
    </r>
  </si>
  <si>
    <r>
      <t xml:space="preserve">Identiy and use hand and power tools and equipment for service, construction and fabrication. </t>
    </r>
    <r>
      <rPr>
        <b/>
        <sz val="10"/>
        <color indexed="8"/>
        <rFont val="Arial"/>
        <family val="2"/>
      </rPr>
      <t xml:space="preserve"> (PST.01.03.)</t>
    </r>
  </si>
  <si>
    <r>
      <t xml:space="preserve">Perform service routines to maintain power units and equipment. </t>
    </r>
    <r>
      <rPr>
        <b/>
        <sz val="10"/>
        <color indexed="8"/>
        <rFont val="Arial"/>
        <family val="2"/>
      </rPr>
      <t xml:space="preserve"> (PST.02.01.)</t>
    </r>
  </si>
  <si>
    <r>
      <t xml:space="preserve">Utilize manufacturers' guidelines to service and repair the power transmission systems of equipment. </t>
    </r>
    <r>
      <rPr>
        <b/>
        <sz val="10"/>
        <color indexed="8"/>
        <rFont val="Arial"/>
        <family val="2"/>
      </rPr>
      <t xml:space="preserve"> (PST.03.02.)</t>
    </r>
  </si>
  <si>
    <r>
      <t xml:space="preserve">Troubleshoot and service electrical systems. </t>
    </r>
    <r>
      <rPr>
        <b/>
        <sz val="10"/>
        <color indexed="8"/>
        <rFont val="Arial"/>
        <family val="2"/>
      </rPr>
      <t xml:space="preserve"> (PST.03.04.)</t>
    </r>
  </si>
  <si>
    <r>
      <t xml:space="preserve">Classify agricultural plants according to taxonomy systems.  </t>
    </r>
    <r>
      <rPr>
        <b/>
        <sz val="10"/>
        <color indexed="8"/>
        <rFont val="Arial"/>
        <family val="2"/>
      </rPr>
      <t>(PS.01.01.)</t>
    </r>
  </si>
  <si>
    <r>
      <t xml:space="preserve">Apply knowledge of plant anatomy and the functions of plant structures to activities associated with plant systems.  </t>
    </r>
    <r>
      <rPr>
        <b/>
        <sz val="10"/>
        <color indexed="8"/>
        <rFont val="Arial"/>
        <family val="2"/>
      </rPr>
      <t>(PS.01.02.)</t>
    </r>
  </si>
  <si>
    <r>
      <t xml:space="preserve">Apply knowledge of plant physiology and energy conversion to plant systems.  </t>
    </r>
    <r>
      <rPr>
        <b/>
        <sz val="10"/>
        <color indexed="8"/>
        <rFont val="Arial"/>
        <family val="2"/>
      </rPr>
      <t>(PS.01.03.)</t>
    </r>
  </si>
  <si>
    <r>
      <t xml:space="preserve">Determine the influence of environmental factors on plant growth. </t>
    </r>
    <r>
      <rPr>
        <b/>
        <sz val="10"/>
        <color indexed="8"/>
        <rFont val="Arial"/>
        <family val="2"/>
      </rPr>
      <t xml:space="preserve"> (PS.02.01.)</t>
    </r>
  </si>
  <si>
    <r>
      <t xml:space="preserve">Prepare growing media for use in plant systems.  </t>
    </r>
    <r>
      <rPr>
        <b/>
        <sz val="10"/>
        <color indexed="8"/>
        <rFont val="Arial"/>
        <family val="2"/>
      </rPr>
      <t>(PS.02.02.)</t>
    </r>
  </si>
  <si>
    <r>
      <t xml:space="preserve">Develop and implement a fertilization plan for specific plants or crops. </t>
    </r>
    <r>
      <rPr>
        <b/>
        <sz val="10"/>
        <color indexed="8"/>
        <rFont val="Arial"/>
        <family val="2"/>
      </rPr>
      <t xml:space="preserve"> (PS.02.03.)</t>
    </r>
  </si>
  <si>
    <r>
      <t xml:space="preserve">Demonstrate plant propagation techniques.  </t>
    </r>
    <r>
      <rPr>
        <b/>
        <sz val="10"/>
        <color indexed="8"/>
        <rFont val="Arial"/>
        <family val="2"/>
      </rPr>
      <t>(PS.03.01.)</t>
    </r>
  </si>
  <si>
    <r>
      <t xml:space="preserve">Develop and implement a plant management plan for crop production.  </t>
    </r>
    <r>
      <rPr>
        <b/>
        <sz val="10"/>
        <color indexed="8"/>
        <rFont val="Arial"/>
        <family val="2"/>
      </rPr>
      <t>(PS.03.02.)</t>
    </r>
  </si>
  <si>
    <r>
      <t xml:space="preserve">Develop and implement a plan for integrated pest management. </t>
    </r>
    <r>
      <rPr>
        <b/>
        <sz val="10"/>
        <color indexed="8"/>
        <rFont val="Arial"/>
        <family val="2"/>
      </rPr>
      <t xml:space="preserve"> (PS.03.03.)</t>
    </r>
  </si>
  <si>
    <r>
      <t xml:space="preserve">Apply principles and practices of sustainable agriculture to plant production. </t>
    </r>
    <r>
      <rPr>
        <b/>
        <sz val="9"/>
        <color indexed="8"/>
        <rFont val="Arial"/>
        <family val="2"/>
      </rPr>
      <t xml:space="preserve"> (PS.03.04.)</t>
    </r>
  </si>
  <si>
    <r>
      <t>Harvest, handle and store crops.</t>
    </r>
    <r>
      <rPr>
        <b/>
        <sz val="9"/>
        <color indexed="8"/>
        <rFont val="Arial"/>
        <family val="2"/>
      </rPr>
      <t xml:space="preserve">  (PS.03.05.)</t>
    </r>
  </si>
  <si>
    <r>
      <t>Create designs using plants.</t>
    </r>
    <r>
      <rPr>
        <b/>
        <sz val="9"/>
        <color indexed="8"/>
        <rFont val="Arial"/>
        <family val="2"/>
      </rPr>
      <t xml:space="preserve">  (PS.04.01.)</t>
    </r>
  </si>
  <si>
    <r>
      <t xml:space="preserve">Manage operational procedures and create equipment and facility maintenance plans.  </t>
    </r>
    <r>
      <rPr>
        <b/>
        <sz val="10"/>
        <color indexed="8"/>
        <rFont val="Arial"/>
        <family val="2"/>
      </rPr>
      <t>(FPP.02.01)</t>
    </r>
  </si>
  <si>
    <r>
      <t xml:space="preserve">Work effectively with industry organizations, groups and regulatory agencies affecting the food products and processing industry. </t>
    </r>
    <r>
      <rPr>
        <b/>
        <sz val="10"/>
        <color indexed="8"/>
        <rFont val="Arial"/>
        <family val="2"/>
      </rPr>
      <t xml:space="preserve"> (FPP.01.02)</t>
    </r>
  </si>
  <si>
    <r>
      <t xml:space="preserve">Apply safety and sanitation procedures in the handling, processing and storing of food products </t>
    </r>
    <r>
      <rPr>
        <b/>
        <sz val="10"/>
        <color indexed="8"/>
        <rFont val="Arial"/>
        <family val="2"/>
      </rPr>
      <t>(FPP.02.03)</t>
    </r>
  </si>
  <si>
    <r>
      <t xml:space="preserve">Apply principles of science to food processing to provide a safe, wholesome and nutritious food supply.  </t>
    </r>
    <r>
      <rPr>
        <b/>
        <sz val="10"/>
        <color indexed="8"/>
        <rFont val="Arial"/>
        <family val="2"/>
      </rPr>
      <t>(FPP.03.01)</t>
    </r>
  </si>
  <si>
    <r>
      <t xml:space="preserve">Utilize harvesting, selection and inspection techniques to obtain quality food products for processing.  </t>
    </r>
    <r>
      <rPr>
        <b/>
        <sz val="10"/>
        <color indexed="8"/>
        <rFont val="Arial"/>
        <family val="2"/>
      </rPr>
      <t>(FPP.04.01)</t>
    </r>
  </si>
  <si>
    <r>
      <t xml:space="preserve">Select energy sources in power generation appropriate to the situation.  </t>
    </r>
    <r>
      <rPr>
        <b/>
        <sz val="10"/>
        <color indexed="8"/>
        <rFont val="Arial"/>
        <family val="2"/>
      </rPr>
      <t>(PST.01.01.)</t>
    </r>
  </si>
  <si>
    <r>
      <t xml:space="preserve">Apply physical science laws and principles to identify, classify and use lubricants. </t>
    </r>
    <r>
      <rPr>
        <b/>
        <sz val="10"/>
        <color indexed="8"/>
        <rFont val="Arial"/>
        <family val="2"/>
      </rPr>
      <t xml:space="preserve"> (PST.01.02.)</t>
    </r>
  </si>
  <si>
    <r>
      <t xml:space="preserve">Operate, service and diagnose the condition of power units and equipment. </t>
    </r>
    <r>
      <rPr>
        <b/>
        <sz val="10"/>
        <color indexed="8"/>
        <rFont val="Arial"/>
        <family val="2"/>
      </rPr>
      <t xml:space="preserve"> (PST.02.02.)</t>
    </r>
  </si>
  <si>
    <r>
      <t xml:space="preserve">Troubleshoot and repair internal combustion engines. </t>
    </r>
    <r>
      <rPr>
        <b/>
        <sz val="10"/>
        <color indexed="8"/>
        <rFont val="Arial"/>
        <family val="2"/>
      </rPr>
      <t xml:space="preserve"> (PST.03.01.)</t>
    </r>
  </si>
  <si>
    <r>
      <t xml:space="preserve">Service and repair hydraulic and pneumatic systems. </t>
    </r>
    <r>
      <rPr>
        <b/>
        <sz val="10"/>
        <color indexed="8"/>
        <rFont val="Arial"/>
        <family val="2"/>
      </rPr>
      <t xml:space="preserve"> (PST.03.03.)</t>
    </r>
  </si>
  <si>
    <r>
      <t xml:space="preserve">Service vehicle heating and air-conditioning systems. </t>
    </r>
    <r>
      <rPr>
        <b/>
        <sz val="10"/>
        <color indexed="8"/>
        <rFont val="Arial"/>
        <family val="2"/>
      </rPr>
      <t xml:space="preserve"> (PST.03.05.)</t>
    </r>
  </si>
  <si>
    <r>
      <t xml:space="preserve">Service and repair steering, suspension, traction and vehicle performance systems. </t>
    </r>
    <r>
      <rPr>
        <b/>
        <sz val="10"/>
        <color indexed="8"/>
        <rFont val="Arial"/>
        <family val="2"/>
      </rPr>
      <t xml:space="preserve"> (PST.03.06.)</t>
    </r>
  </si>
  <si>
    <r>
      <t xml:space="preserve">Create sketches and plans of agricultural structures.  </t>
    </r>
    <r>
      <rPr>
        <b/>
        <sz val="10"/>
        <color indexed="8"/>
        <rFont val="Arial"/>
        <family val="2"/>
      </rPr>
      <t>(PST.04.01.)</t>
    </r>
  </si>
  <si>
    <r>
      <t xml:space="preserve">Examine structural requirements for materials and procedures and estimate construction cost. </t>
    </r>
    <r>
      <rPr>
        <b/>
        <sz val="10"/>
        <color indexed="8"/>
        <rFont val="Arial"/>
        <family val="2"/>
      </rPr>
      <t xml:space="preserve"> (PST.04.03.)</t>
    </r>
  </si>
  <si>
    <r>
      <t xml:space="preserve">Follow architectural and mechanical plans to construct and/or repair equipment, buildings and facilities. </t>
    </r>
    <r>
      <rPr>
        <b/>
        <sz val="10"/>
        <color indexed="8"/>
        <rFont val="Arial"/>
        <family val="2"/>
      </rPr>
      <t xml:space="preserve"> (PST.04.04.)</t>
    </r>
  </si>
  <si>
    <r>
      <t xml:space="preserve">Use instruments and meters to test and monitor electrical and electronic processes.  </t>
    </r>
    <r>
      <rPr>
        <b/>
        <sz val="10"/>
        <color indexed="8"/>
        <rFont val="Arial"/>
        <family val="2"/>
      </rPr>
      <t>(PST.05.01.)</t>
    </r>
  </si>
  <si>
    <r>
      <t xml:space="preserve">Prepare and/or use electrical drawings to design, install and troubleshoot control systems.  </t>
    </r>
    <r>
      <rPr>
        <b/>
        <sz val="10"/>
        <color indexed="8"/>
        <rFont val="Arial"/>
        <family val="2"/>
      </rPr>
      <t>(PST.05.02.)</t>
    </r>
  </si>
  <si>
    <r>
      <t>Use geospatial technologies in agricultural applications.</t>
    </r>
    <r>
      <rPr>
        <b/>
        <sz val="10"/>
        <color indexed="8"/>
        <rFont val="Arial"/>
        <family val="2"/>
      </rPr>
      <t xml:space="preserve">  (PST.05.03.)</t>
    </r>
  </si>
  <si>
    <r>
      <t xml:space="preserve">Interact with others in a manner that respects the differences of a diverse and changing society.    </t>
    </r>
    <r>
      <rPr>
        <b/>
        <sz val="10"/>
        <color indexed="8"/>
        <rFont val="Arial"/>
        <family val="2"/>
      </rPr>
      <t xml:space="preserve"> CS.02.02 </t>
    </r>
  </si>
  <si>
    <r>
      <t>Exhibit the skills and competencies needed to achieve a desired result.   (</t>
    </r>
    <r>
      <rPr>
        <b/>
        <sz val="10"/>
        <color indexed="63"/>
        <rFont val="Arial"/>
        <family val="2"/>
      </rPr>
      <t>CS.01.01)</t>
    </r>
  </si>
  <si>
    <r>
      <t>Vision: Establish a clear image of what the future should look like.    (</t>
    </r>
    <r>
      <rPr>
        <b/>
        <sz val="10"/>
        <color indexed="8"/>
        <rFont val="Arial"/>
        <family val="2"/>
      </rPr>
      <t xml:space="preserve">CS.01.03) </t>
    </r>
  </si>
  <si>
    <r>
      <t xml:space="preserve">Conduct professional and personal activities based on virtues.     </t>
    </r>
    <r>
      <rPr>
        <b/>
        <sz val="10"/>
        <color indexed="8"/>
        <rFont val="Arial"/>
        <family val="2"/>
      </rPr>
      <t xml:space="preserve"> (CS.01.04)</t>
    </r>
  </si>
  <si>
    <r>
      <t xml:space="preserve">Desire purposeful understanding related to professional and personal activities.     </t>
    </r>
    <r>
      <rPr>
        <b/>
        <sz val="10"/>
        <color indexed="8"/>
        <rFont val="Arial"/>
        <family val="2"/>
      </rPr>
      <t xml:space="preserve"> (CS.01.05)</t>
    </r>
    <r>
      <rPr>
        <sz val="10"/>
        <color indexed="8"/>
        <rFont val="Arial"/>
        <family val="2"/>
      </rPr>
      <t xml:space="preserve"> </t>
    </r>
  </si>
  <si>
    <r>
      <t xml:space="preserve">Pursue learning and growth opportunities related to professional and personal aspirations.    </t>
    </r>
    <r>
      <rPr>
        <b/>
        <sz val="10"/>
        <color indexed="63"/>
        <rFont val="Arial"/>
        <family val="2"/>
      </rPr>
      <t xml:space="preserve"> (CS.01.06) </t>
    </r>
  </si>
  <si>
    <r>
      <t>Address personal health by understanding, respecting and managing your body’s needs.    (</t>
    </r>
    <r>
      <rPr>
        <b/>
        <sz val="10"/>
        <color indexed="8"/>
        <rFont val="Arial"/>
        <family val="2"/>
      </rPr>
      <t xml:space="preserve">CS.02.01) </t>
    </r>
  </si>
  <si>
    <r>
      <t xml:space="preserve">Develop awareness and apply skills necessary for achieving career success.    </t>
    </r>
    <r>
      <rPr>
        <b/>
        <sz val="10"/>
        <color indexed="8"/>
        <rFont val="Arial"/>
        <family val="2"/>
      </rPr>
      <t>(CS.02.03)</t>
    </r>
  </si>
  <si>
    <r>
      <t xml:space="preserve">Reflect inner strength to allow one to define personal beliefs, values, principles and sense of balance.     </t>
    </r>
    <r>
      <rPr>
        <b/>
        <sz val="10"/>
        <color indexed="8"/>
        <rFont val="Arial"/>
        <family val="2"/>
      </rPr>
      <t>(CS.02.06)</t>
    </r>
  </si>
  <si>
    <r>
      <t xml:space="preserve">Analyze situations and execute an appropriate course of action    </t>
    </r>
    <r>
      <rPr>
        <b/>
        <sz val="10"/>
        <color indexed="8"/>
        <rFont val="Arial"/>
        <family val="2"/>
      </rPr>
      <t xml:space="preserve"> (CS.03.02)</t>
    </r>
  </si>
  <si>
    <r>
      <t xml:space="preserve">Describe traits that enable one to be capable and willing to accept change.     </t>
    </r>
    <r>
      <rPr>
        <b/>
        <sz val="10"/>
        <color indexed="8"/>
        <rFont val="Arial"/>
        <family val="2"/>
      </rPr>
      <t>(CS.03.03)</t>
    </r>
  </si>
  <si>
    <r>
      <t xml:space="preserve">Examine </t>
    </r>
    <r>
      <rPr>
        <sz val="10"/>
        <color indexed="8"/>
        <rFont val="Arial"/>
        <family val="2"/>
      </rPr>
      <t xml:space="preserve">performance and goals to appreciate organizations and industries within AFNR.     </t>
    </r>
    <r>
      <rPr>
        <b/>
        <sz val="10"/>
        <color indexed="8"/>
        <rFont val="Arial"/>
        <family val="2"/>
      </rPr>
      <t>(CS.04.01)</t>
    </r>
  </si>
  <si>
    <r>
      <t xml:space="preserve">Manage organizational structures and processes to better serve customers.    </t>
    </r>
    <r>
      <rPr>
        <b/>
        <sz val="10"/>
        <rFont val="Arial"/>
        <family val="2"/>
      </rPr>
      <t xml:space="preserve"> (CS.05.01)</t>
    </r>
  </si>
  <si>
    <r>
      <t xml:space="preserve">Examine the components of the AFNR systems and address their maintenance requirements.    </t>
    </r>
    <r>
      <rPr>
        <b/>
        <sz val="10"/>
        <color indexed="63"/>
        <rFont val="Arial"/>
        <family val="2"/>
      </rPr>
      <t xml:space="preserve"> (CS.05.02)</t>
    </r>
  </si>
  <si>
    <r>
      <t xml:space="preserve">Research geographical data related to AFNR Systems.     </t>
    </r>
    <r>
      <rPr>
        <b/>
        <sz val="10"/>
        <color indexed="8"/>
        <rFont val="Arial"/>
        <family val="2"/>
      </rPr>
      <t xml:space="preserve">(CS.05.03) </t>
    </r>
  </si>
  <si>
    <r>
      <t xml:space="preserve">Observe required regulations to maintain/improve safety, health and environmental management systems.     </t>
    </r>
    <r>
      <rPr>
        <b/>
        <sz val="10"/>
        <color indexed="63"/>
        <rFont val="Arial"/>
        <family val="2"/>
      </rPr>
      <t>(CS.06.01)</t>
    </r>
  </si>
  <si>
    <r>
      <t xml:space="preserve">Develop a plan to maintain and improve health, safety and environmental compliance and performance.     </t>
    </r>
    <r>
      <rPr>
        <b/>
        <sz val="10"/>
        <rFont val="Arial"/>
        <family val="2"/>
      </rPr>
      <t>(CS.06.02)</t>
    </r>
  </si>
  <si>
    <r>
      <t xml:space="preserve">Provide health, safety, and environmental operating guidelines.    </t>
    </r>
    <r>
      <rPr>
        <b/>
        <sz val="10"/>
        <rFont val="Arial"/>
        <family val="2"/>
      </rPr>
      <t xml:space="preserve"> (CS.06.03)</t>
    </r>
  </si>
  <si>
    <r>
      <t xml:space="preserve">Examine health risks associated with a particular skill to better develop personnel safety guidelines.    </t>
    </r>
    <r>
      <rPr>
        <b/>
        <sz val="10"/>
        <color indexed="63"/>
        <rFont val="Arial"/>
        <family val="2"/>
      </rPr>
      <t xml:space="preserve"> (CS.06.04)</t>
    </r>
  </si>
  <si>
    <r>
      <t xml:space="preserve">Use appropriate protective equipment and handle AFNR tools and equipment to demonstrate safe and proper use of the tools and equipment.    </t>
    </r>
    <r>
      <rPr>
        <b/>
        <sz val="10"/>
        <color indexed="63"/>
        <rFont val="Arial"/>
        <family val="2"/>
      </rPr>
      <t xml:space="preserve"> (CS.08.02)</t>
    </r>
  </si>
  <si>
    <r>
      <t xml:space="preserve">Apply economic principles to AFNR systems (e.g., supply, demand and profit).    </t>
    </r>
    <r>
      <rPr>
        <b/>
        <sz val="10"/>
        <color indexed="63"/>
        <rFont val="Arial"/>
        <family val="2"/>
      </rPr>
      <t xml:space="preserve"> (CS.09.01)</t>
    </r>
  </si>
  <si>
    <r>
      <t xml:space="preserve">Apply skills with computer software to accomplish a variety of business activities.    </t>
    </r>
    <r>
      <rPr>
        <b/>
        <sz val="10"/>
        <color indexed="63"/>
        <rFont val="Arial"/>
        <family val="2"/>
      </rPr>
      <t xml:space="preserve">  (CS.09.02)</t>
    </r>
  </si>
  <si>
    <r>
      <t xml:space="preserve">Use technology to demonstrate the ability to network and interface with technology.    </t>
    </r>
    <r>
      <rPr>
        <b/>
        <sz val="10"/>
        <color indexed="63"/>
        <rFont val="Arial"/>
        <family val="2"/>
      </rPr>
      <t xml:space="preserve"> (CS.09.03)</t>
    </r>
  </si>
  <si>
    <r>
      <t xml:space="preserve">Examine new technologies to project their impact in the global market of AFNR.    </t>
    </r>
    <r>
      <rPr>
        <b/>
        <sz val="10"/>
        <rFont val="Arial"/>
        <family val="2"/>
      </rPr>
      <t xml:space="preserve"> (CS.10.01)</t>
    </r>
  </si>
  <si>
    <r>
      <t xml:space="preserve">Relate technology advancements to the need for Continuing Education/Career Development.    </t>
    </r>
    <r>
      <rPr>
        <b/>
        <sz val="10"/>
        <color indexed="63"/>
        <rFont val="Arial"/>
        <family val="2"/>
      </rPr>
      <t xml:space="preserve"> (CS.10.02)</t>
    </r>
  </si>
  <si>
    <t>Cluster Skills    (CS)</t>
  </si>
  <si>
    <t>Biotechnology Systems      (BS)</t>
  </si>
  <si>
    <r>
      <t xml:space="preserve">Determine regulatory issues and identify agencies associated with biotechnology.   </t>
    </r>
    <r>
      <rPr>
        <b/>
        <sz val="10"/>
        <color indexed="8"/>
        <rFont val="Arial"/>
        <family val="2"/>
      </rPr>
      <t xml:space="preserve"> (BS.01.02)</t>
    </r>
  </si>
  <si>
    <r>
      <t xml:space="preserve">Distinguish major innovators, historical developments and potential applications of biotechnology in agriculture.   </t>
    </r>
    <r>
      <rPr>
        <b/>
        <sz val="10"/>
        <color indexed="8"/>
        <rFont val="Arial"/>
        <family val="2"/>
      </rPr>
      <t>(BS.01.01)</t>
    </r>
  </si>
  <si>
    <r>
      <t xml:space="preserve">Analyze the ethical, legal, social and cultural issues relating to biotechnology.  </t>
    </r>
    <r>
      <rPr>
        <b/>
        <sz val="10"/>
        <color indexed="8"/>
        <rFont val="Arial"/>
        <family val="2"/>
      </rPr>
      <t xml:space="preserve"> (BS.01.03)</t>
    </r>
  </si>
  <si>
    <r>
      <t xml:space="preserve">Maintain and interpret biotechnology laboratory records </t>
    </r>
    <r>
      <rPr>
        <b/>
        <sz val="10"/>
        <color indexed="8"/>
        <rFont val="Arial"/>
        <family val="2"/>
      </rPr>
      <t xml:space="preserve">  (BS.02.01)</t>
    </r>
  </si>
  <si>
    <r>
      <t xml:space="preserve">Operate biotechnology laboratory equipment according to standard procedures  </t>
    </r>
    <r>
      <rPr>
        <b/>
        <sz val="10"/>
        <color indexed="8"/>
        <rFont val="Arial"/>
        <family val="2"/>
      </rPr>
      <t xml:space="preserve"> (BS.02.02)</t>
    </r>
  </si>
  <si>
    <r>
      <t xml:space="preserve">Demonstrate proper laboratory procedures using biological materials.  </t>
    </r>
    <r>
      <rPr>
        <b/>
        <sz val="10"/>
        <color indexed="8"/>
        <rFont val="Arial"/>
        <family val="2"/>
      </rPr>
      <t xml:space="preserve"> (BS.02.03)</t>
    </r>
  </si>
  <si>
    <r>
      <t xml:space="preserve">Safely manage biological materials, chemicals and wastes used in the laboratory.  </t>
    </r>
    <r>
      <rPr>
        <b/>
        <sz val="10"/>
        <color indexed="8"/>
        <rFont val="Arial"/>
        <family val="2"/>
      </rPr>
      <t xml:space="preserve"> (BS.02.04)</t>
    </r>
  </si>
  <si>
    <r>
      <t xml:space="preserve">Perform microbiology, molecular biology, enzymology and immunology procedures.   </t>
    </r>
    <r>
      <rPr>
        <b/>
        <sz val="10"/>
        <color indexed="8"/>
        <rFont val="Arial"/>
        <family val="2"/>
      </rPr>
      <t xml:space="preserve"> (BS.02.05)</t>
    </r>
  </si>
  <si>
    <r>
      <t xml:space="preserve">Evaluate the application of genetic engineering to improve products of AFNR systems.   </t>
    </r>
    <r>
      <rPr>
        <b/>
        <sz val="10"/>
        <color indexed="8"/>
        <rFont val="Arial"/>
        <family val="2"/>
      </rPr>
      <t>(BS.03.01)</t>
    </r>
  </si>
  <si>
    <r>
      <t xml:space="preserve">Perform biotechnology processes used in AFNR systems.  </t>
    </r>
    <r>
      <rPr>
        <b/>
        <sz val="10"/>
        <color indexed="8"/>
        <rFont val="Arial"/>
        <family val="2"/>
      </rPr>
      <t xml:space="preserve">  (BS.03.02)</t>
    </r>
  </si>
  <si>
    <r>
      <t xml:space="preserve">Use biotechnology to monitor and evaluate procedures performed in AFNR systems  </t>
    </r>
    <r>
      <rPr>
        <b/>
        <sz val="10"/>
        <color indexed="8"/>
        <rFont val="Arial"/>
        <family val="2"/>
      </rPr>
      <t xml:space="preserve"> (BS.03.03)</t>
    </r>
  </si>
  <si>
    <t xml:space="preserve"> Food Products and Processing Systems (FPP)</t>
  </si>
  <si>
    <t>Natural Resource Systems    (NRS)</t>
  </si>
  <si>
    <t>The study of the management of soil, water, wildlife, forests and air as natural resources.</t>
  </si>
  <si>
    <t>Agribusiness Systems   (ABS)</t>
  </si>
  <si>
    <t xml:space="preserve">The study of business principles, including management, marketing and finance, and their application to enterprises engaged in Agriculture, Food and Natural Resources.    </t>
  </si>
  <si>
    <t>AFNR - Career Cluster Structure and Organization</t>
  </si>
  <si>
    <t>The National AFNR Career Cluster Content Standards are organized into nine pathways. The pathways associated with proficency awards are listed below:</t>
  </si>
  <si>
    <t>Enter Number</t>
  </si>
  <si>
    <r>
      <t xml:space="preserve">Evaluate the development and implications of animal origin, domestication and distribution.  </t>
    </r>
    <r>
      <rPr>
        <b/>
        <sz val="9"/>
        <rFont val="Arial"/>
        <family val="2"/>
      </rPr>
      <t>(AS.01.01)</t>
    </r>
  </si>
  <si>
    <r>
      <t xml:space="preserve">Use pollution control measures to m maintain a safe facility environment.  </t>
    </r>
    <r>
      <rPr>
        <b/>
        <sz val="9"/>
        <color indexed="8"/>
        <rFont val="Arial"/>
        <family val="2"/>
      </rPr>
      <t>(ESS.04.01)</t>
    </r>
  </si>
  <si>
    <t>Identify and use hand and power tools and equipment for service, construction and fabrication.  (PST.01.03.)</t>
  </si>
  <si>
    <r>
      <rPr>
        <b/>
        <sz val="10"/>
        <color indexed="60"/>
        <rFont val="Arial"/>
        <family val="2"/>
      </rPr>
      <t>Select an  AFNR performance indicator from the pathway that is most closely related with your research area.</t>
    </r>
    <r>
      <rPr>
        <sz val="10"/>
        <color indexed="8"/>
        <rFont val="Arial"/>
        <family val="2"/>
      </rPr>
      <t xml:space="preserve">  Copy and Paste indicator in this block.  Describe how you used this indicator and how it contributed to the success of your research project.</t>
    </r>
  </si>
  <si>
    <r>
      <rPr>
        <b/>
        <sz val="16"/>
        <color indexed="60"/>
        <rFont val="Arial"/>
        <family val="2"/>
      </rPr>
      <t>Select an  AFNR performance indicator from the pathway that is most closely related with your research area.</t>
    </r>
    <r>
      <rPr>
        <sz val="16"/>
        <color indexed="8"/>
        <rFont val="Arial"/>
        <family val="2"/>
      </rPr>
      <t xml:space="preserve"> </t>
    </r>
  </si>
  <si>
    <t>AFNR Indicators may be used multiple times.</t>
  </si>
  <si>
    <t xml:space="preserve">Copy and Paste indicator into block on pages for 10 skills from related pathway and 5 skills from non-related pathway. </t>
  </si>
  <si>
    <t xml:space="preserve">    A. Supervised Agricultural Experience Program by Year:</t>
  </si>
  <si>
    <t>USE ARROW TO THE RIGHT TO SELECT RESEARCH AWARD AREA</t>
  </si>
  <si>
    <r>
      <t xml:space="preserve">I.  Candidate's Supervised Agricultural Experience Program    </t>
    </r>
    <r>
      <rPr>
        <b/>
        <sz val="14"/>
        <color indexed="60"/>
        <rFont val="Arial"/>
        <family val="2"/>
      </rPr>
      <t>(RESEARCH SAE)</t>
    </r>
  </si>
  <si>
    <t>Select Career Pathway</t>
  </si>
  <si>
    <t>AMOUNT FUNDED BY OTHER SOURCES</t>
  </si>
  <si>
    <t>YEAR</t>
  </si>
  <si>
    <t xml:space="preserve">     Skills, Competencies, and Knowledge (List your BEST 5)</t>
  </si>
  <si>
    <t>SELECT RESEARCH AREA</t>
  </si>
  <si>
    <t>RESEARCH PROJECT EXPENSES FOR RESEARCH TITLE:</t>
  </si>
  <si>
    <t>from your research project.  Describe how you think these skills, competencies, and knowledge in the Contribution to Success blocks.</t>
  </si>
  <si>
    <t>1.  Briefly explain how you got started in this proficiency award area?</t>
  </si>
  <si>
    <r>
      <t xml:space="preserve">I. Performance Review                                                                                      </t>
    </r>
    <r>
      <rPr>
        <b/>
        <sz val="10"/>
        <rFont val="Arial"/>
        <family val="2"/>
      </rPr>
      <t xml:space="preserve"> </t>
    </r>
    <r>
      <rPr>
        <sz val="10"/>
        <rFont val="Arial"/>
        <family val="2"/>
      </rPr>
      <t xml:space="preserve">  (6)</t>
    </r>
  </si>
  <si>
    <t>4. Briefly explain  what are your three greatest accomplishments/findings in this proficiency</t>
  </si>
  <si>
    <t xml:space="preserve">    award area.</t>
  </si>
  <si>
    <t>4th Year RESEARCH SAE ENTERPRISES</t>
  </si>
  <si>
    <t>6th Year RESEARCH SAE ENTERPRISES</t>
  </si>
  <si>
    <t>NO. OF
UNITS</t>
  </si>
  <si>
    <t>TEN (10) FROM RESEARCH AREA AND CAN INCLUDE BIOTECHNOLOGY</t>
  </si>
  <si>
    <t>Include Biotechnology competencies when appropraite.</t>
  </si>
  <si>
    <t>Identify the other sources of funding in column 7. Presentation and display expenses should be included.</t>
  </si>
  <si>
    <t xml:space="preserve">    D. Resume'</t>
  </si>
  <si>
    <t xml:space="preserve">    F. Supporting Pictures</t>
  </si>
  <si>
    <t xml:space="preserve">    G. Personal Page</t>
  </si>
  <si>
    <t xml:space="preserve">    A. Abstract</t>
  </si>
  <si>
    <t xml:space="preserve">    B. Procedure</t>
  </si>
  <si>
    <t xml:space="preserve">    C. Conclusion</t>
  </si>
  <si>
    <t>(8)</t>
  </si>
  <si>
    <t>(4)</t>
  </si>
  <si>
    <t>Attach an one page abstract for each research project listed on pages 4a and or 4b.</t>
  </si>
  <si>
    <t>Attach an one page conclusion for each research project listed on pages 4a and or 4b.</t>
  </si>
  <si>
    <t>Attach an one page documentation of the procedure use for each research project</t>
  </si>
  <si>
    <t>listed on pages 4a and or 4b.</t>
  </si>
  <si>
    <t xml:space="preserve"> SELECT</t>
  </si>
  <si>
    <t xml:space="preserve"> SELECT </t>
  </si>
  <si>
    <t>MARIANA ISLANDS</t>
  </si>
  <si>
    <t xml:space="preserve">Format must follow other Agriscience documentation found in Agriscience section of </t>
  </si>
  <si>
    <t>AGRISCIENCE RESEARCH</t>
  </si>
  <si>
    <t>Indicate the title of the specific research project in cell E5.</t>
  </si>
  <si>
    <t>Area</t>
  </si>
  <si>
    <t>Page Number</t>
  </si>
  <si>
    <t>Total Points Possible</t>
  </si>
  <si>
    <t>High Points 5-4</t>
  </si>
  <si>
    <t>Mid Points 3-2</t>
  </si>
  <si>
    <t>Low Points 1-0</t>
  </si>
  <si>
    <t>Points Earned</t>
  </si>
  <si>
    <t>Getting Started Question</t>
  </si>
  <si>
    <t>Roles and Responsibilities</t>
  </si>
  <si>
    <t>Response demonstrates a clear description of roles and responsibilities related to their enterprises or activities.</t>
  </si>
  <si>
    <t>Response demonstrates a vague description of roles and responsibilities related to their enterprises or activities.</t>
  </si>
  <si>
    <t>Response demonstrates little or no description of roles and responsibilities related to their enterprises or activities</t>
  </si>
  <si>
    <t>Response demonstrates change or progression of roles and responsibilities over time period represented.</t>
  </si>
  <si>
    <t>Response demonstrates limited change or progression of roles and responsibilities over time period represented</t>
  </si>
  <si>
    <t>Response demonstrates no change or progression of roles and responsibilities over time period represented</t>
  </si>
  <si>
    <t>Challenges</t>
  </si>
  <si>
    <t>Response demonstrates a clear explanation of the challenge and steps utilized to address the challenge.</t>
  </si>
  <si>
    <t>Response demonstrates a vague explanation of the challenge and steps utilized to address the challenge.</t>
  </si>
  <si>
    <t>Response demonstrates little to no explanation of the challenge and steps utilized to address the challenge.</t>
  </si>
  <si>
    <t>The challenge identified was clearly in the scope of the candidates role to address and manage the outcome.</t>
  </si>
  <si>
    <t>The challenge identified was beyond the scope of the candidate's role to address and manage the outcome.</t>
  </si>
  <si>
    <t>The challenge identified was clearly out of scope of the candidate's role to address and manage the outcome.</t>
  </si>
  <si>
    <t>Response demonstrated candidate's involvement in addressing the challenge.</t>
  </si>
  <si>
    <t>Response demonstrated no personal involvement in addressing the challenge.</t>
  </si>
  <si>
    <t>High Points 3</t>
  </si>
  <si>
    <t>Mid Points 2</t>
  </si>
  <si>
    <t>Progress - Accomplishments</t>
  </si>
  <si>
    <t>3 points</t>
  </si>
  <si>
    <t>Responses clearly identify three accomplishments related to their enterprises or activities.</t>
  </si>
  <si>
    <t>Responses vaguely identify three accomplishments related to their enterprises or activities.</t>
  </si>
  <si>
    <t>Responses illustrate specific impacts the accomplishments have had on the overall SAE program.</t>
  </si>
  <si>
    <t>Responses illustrate minimal impacts the accomplishments have had on the overall SAE program.</t>
  </si>
  <si>
    <t>Responses illustrate no impacts the accomplishments have had on the overall SAE program.</t>
  </si>
  <si>
    <t>Impact</t>
  </si>
  <si>
    <t>Responses clearly describe three experiences from their SAE enterprises or activities that will impact the candidate's future.</t>
  </si>
  <si>
    <t>Responses vaguely describe three experiences from their SAE enterprises or activities that will impact the candidate's future.</t>
  </si>
  <si>
    <t>Responses do not describe three experiences from their SAE enterprises or activities that will impact the candidate's future.</t>
  </si>
  <si>
    <t>Summary of Research</t>
  </si>
  <si>
    <t>6 points</t>
  </si>
  <si>
    <t>Responses demonstrate growth or diversification of research over time period represented.</t>
  </si>
  <si>
    <t>Responses demonstrate a limited growth or diversification of research over time period represented.</t>
  </si>
  <si>
    <t xml:space="preserve">Responses demonstrate that research remained constant, with no growth or diversification over time period represented. </t>
  </si>
  <si>
    <t>One per project reported.</t>
  </si>
  <si>
    <t>5 Points</t>
  </si>
  <si>
    <t>Candidate has provided expense records for each of the research projects reported over the time period represented.</t>
  </si>
  <si>
    <t>Candidate has provided expense records for some of the research projects reported over the time period represented.</t>
  </si>
  <si>
    <t>Candidate has provided minimal expense records for the research projects reported over the time period represented.</t>
  </si>
  <si>
    <t>Expense records or justification for no expenses are reasonable for the agriculturally related research projects.</t>
  </si>
  <si>
    <t>Expense records or justification for no expenses are somewhat reasonable for the agriculturally related research projects.</t>
  </si>
  <si>
    <t>Expense records are not reasonable or no expense justification was provided for the agriculturally related research projects.</t>
  </si>
  <si>
    <t>Page 6 and 7</t>
  </si>
  <si>
    <t>Response demonstrates application of skill attainment with significant impact on the overall success of the program.</t>
  </si>
  <si>
    <t>Response demonstrates application of skill attainment with limited impact on the overall success of the program.</t>
  </si>
  <si>
    <t>Response demonstrates application of skill attainment with little impact on the overall success of the program.</t>
  </si>
  <si>
    <t>____ X 6      = ____</t>
  </si>
  <si>
    <t>Response demonstrates application of skill attainment with significant impact on the overall success of the research program.</t>
  </si>
  <si>
    <t>Response demonstrates application of skill attainment with limited impact on the overall success of the research program.</t>
  </si>
  <si>
    <t>Response demonstrates application of skill attainment with little impact on the overall success of the research program.</t>
  </si>
  <si>
    <t>High Points 4</t>
  </si>
  <si>
    <t>Abstract</t>
  </si>
  <si>
    <t>Candidate has provided an abstract for each of the research projects reported over the time period represented.</t>
  </si>
  <si>
    <t>Candidate has provided an abstract for some of research projects reported over the time period represented.</t>
  </si>
  <si>
    <t>Candidate has provided a few abstracts for the research projects reported over the time period represented.</t>
  </si>
  <si>
    <t>Abstracts clearly describe the purpose of each research project.</t>
  </si>
  <si>
    <t>Abstracts partially describe the purpose of each research project.</t>
  </si>
  <si>
    <t>Abstracts vaguely describe the purpose of each research project.</t>
  </si>
  <si>
    <t>Procedure</t>
  </si>
  <si>
    <t>Candidate clearly identifies the procedure used to conduct each research project reported.</t>
  </si>
  <si>
    <t>Candidate partially identifies the procedure used to conduct each research project reported.</t>
  </si>
  <si>
    <t>Candidate vaguely identifies the procedure used to conduct each research project reported.</t>
  </si>
  <si>
    <t>Conclusion</t>
  </si>
  <si>
    <t>4 points</t>
  </si>
  <si>
    <t>Candidate clearly reports outcomes in the conclusion for each research project reported.</t>
  </si>
  <si>
    <t>Candidate partially reports outcomes in the conclusion section for each research project reported.</t>
  </si>
  <si>
    <t>Candidate vaguely reports outcomes in the conclusion for each research project reported.</t>
  </si>
  <si>
    <t>Attachment</t>
  </si>
  <si>
    <t>Resume is no more than two pages in length.</t>
  </si>
  <si>
    <t>Resume is more than two pages in length</t>
  </si>
  <si>
    <t>Resume provides relevant information to support the growth and overall achievement of the candidate</t>
  </si>
  <si>
    <t>Resume provides somewhat relevant information to support the growth and overall achievement of the candidate.</t>
  </si>
  <si>
    <t>Resume provides irrelevant information to support the growth and overall achievement of the candidate.</t>
  </si>
  <si>
    <t>High Points   2</t>
  </si>
  <si>
    <t>Mid Points   1</t>
  </si>
  <si>
    <t>Low Points    0</t>
  </si>
  <si>
    <t>2 points</t>
  </si>
  <si>
    <t>High Points  6-5</t>
  </si>
  <si>
    <t>Mid Points   4-3</t>
  </si>
  <si>
    <t>Low Points    2-0</t>
  </si>
  <si>
    <t>Candidate submitted six high quality photos with clearly descriptive captions that demonstrate the overall growth and success of the enterprise</t>
  </si>
  <si>
    <t>Candidate submitted six quality photos with slightly descriptive captions that demonstrate the overall growth and success of the SAE enterprise.</t>
  </si>
  <si>
    <t>Candidate submitted six poor quality photos with not very descriptive captions that demonstrate the overall growth and success of the SAE enterprise.</t>
  </si>
  <si>
    <t>High Points  2</t>
  </si>
  <si>
    <t>Personal Page</t>
  </si>
  <si>
    <t>Candidate submitted no personal page or more than one additional page of personal information that added little value to the application.</t>
  </si>
  <si>
    <t>High Points  4</t>
  </si>
  <si>
    <t>Mid Points   3-2</t>
  </si>
  <si>
    <t>Low Points    1-0</t>
  </si>
  <si>
    <t>Spelling and Grammar</t>
  </si>
  <si>
    <t>Candidate makes minimal errors in grammar or spelling that distracts the reader from the content.</t>
  </si>
  <si>
    <t>Candidate makes excessive errors in grammar or spelling that distracts the reader from the content.</t>
  </si>
  <si>
    <t>Total Points = 100</t>
  </si>
  <si>
    <t>Page 2,
question 1</t>
  </si>
  <si>
    <t>Page 2,
question 2</t>
  </si>
  <si>
    <t>Page 2,
question 3</t>
  </si>
  <si>
    <t>Skill Development and Contribution
to Success</t>
  </si>
  <si>
    <t>Pages 4a
and 4b</t>
  </si>
  <si>
    <t>Page 3, Section B2.1
to B2.3</t>
  </si>
  <si>
    <t>Page 3, Section B1.1.
to B1.3</t>
  </si>
  <si>
    <t>Photo Pages
1-6</t>
  </si>
  <si>
    <t>Checklist for Agriscience Research Proficiency Applications</t>
  </si>
  <si>
    <t>pages 4a and 4b.</t>
  </si>
  <si>
    <t>on pages 4a and 4b.</t>
  </si>
  <si>
    <t xml:space="preserve">The application is properly signed by the applicant, parent or guardian, chapter advisor, </t>
  </si>
  <si>
    <t>Applicant has completed at least one research project relating to an agriculture career</t>
  </si>
  <si>
    <t>pathway. Pages 4a and 4b.</t>
  </si>
  <si>
    <t xml:space="preserve">Applicant has included a research expense page for each research project listed on </t>
  </si>
  <si>
    <t>Applicant has included no more than a one page abstract for each research project listed</t>
  </si>
  <si>
    <t>Applicant has included no more than a one page procedure for each research project listed</t>
  </si>
  <si>
    <t>Applicant has included no more than a one page conclusion for each research project listed</t>
  </si>
  <si>
    <r>
      <rPr>
        <b/>
        <sz val="12"/>
        <rFont val="Arial"/>
        <family val="2"/>
      </rPr>
      <t>R</t>
    </r>
    <r>
      <rPr>
        <b/>
        <sz val="12"/>
        <rFont val="Calibri"/>
        <family val="2"/>
      </rPr>
      <t>ésumé</t>
    </r>
  </si>
  <si>
    <t>Photos with captions</t>
  </si>
  <si>
    <t>Proficiency Agriscience Research Rubric</t>
  </si>
  <si>
    <r>
      <t xml:space="preserve">Applicant has been out of high school for no more than one year, </t>
    </r>
    <r>
      <rPr>
        <b/>
        <sz val="10"/>
        <rFont val="Arial"/>
        <family val="2"/>
      </rPr>
      <t>Cover Page, Line 21,</t>
    </r>
  </si>
  <si>
    <t>or is stilled enrolled in high school.</t>
  </si>
  <si>
    <r>
      <t>Applicant has included his/her e-mail address,</t>
    </r>
    <r>
      <rPr>
        <b/>
        <sz val="10"/>
        <rFont val="Arial"/>
        <family val="2"/>
      </rPr>
      <t xml:space="preserve"> Cover P</t>
    </r>
    <r>
      <rPr>
        <sz val="10"/>
        <rFont val="Arial"/>
        <family val="2"/>
      </rPr>
      <t>age</t>
    </r>
    <r>
      <rPr>
        <b/>
        <sz val="10"/>
        <rFont val="Arial"/>
        <family val="2"/>
      </rPr>
      <t>, Line 5</t>
    </r>
    <r>
      <rPr>
        <sz val="10"/>
        <rFont val="Arial"/>
        <family val="2"/>
      </rPr>
      <t>.</t>
    </r>
  </si>
  <si>
    <t>Cover page, Line 22. (Consult state copy of membership roster for each year.)</t>
  </si>
  <si>
    <t>Applicant has been an active FFA member for each year covered by this application,</t>
  </si>
  <si>
    <t>Applicant has graduated and has completed at least three full years of agriculture, or</t>
  </si>
  <si>
    <r>
      <t xml:space="preserve">all of the agriculture offered in the school last attended, </t>
    </r>
    <r>
      <rPr>
        <b/>
        <sz val="10"/>
        <rFont val="Arial"/>
        <family val="2"/>
      </rPr>
      <t>Cover Page, Line 17.</t>
    </r>
  </si>
  <si>
    <t>participate at all grade levels. Applicants need to have a minimum of one full calendar year</t>
  </si>
  <si>
    <t>15.</t>
  </si>
  <si>
    <t>I hereby confirm there are no exaggerated, misleading, deceptive or false statements</t>
  </si>
  <si>
    <t>or claims about the applicant's experience, or performance in this application.</t>
  </si>
  <si>
    <t>the highest possible regard for the quality and human production practices as the</t>
  </si>
  <si>
    <t>products and/or services impact public safety and consumer confidence.</t>
  </si>
  <si>
    <t>Additionally, I confirm this supervised agricultural program has been conducted with</t>
  </si>
  <si>
    <r>
      <t xml:space="preserve">NOTE: </t>
    </r>
    <r>
      <rPr>
        <i/>
        <sz val="10"/>
        <rFont val="Arial"/>
        <family val="2"/>
      </rPr>
      <t>Applicants that are still in high school at the time of applying are eligible to</t>
    </r>
  </si>
  <si>
    <t>of records to apply for a national level proficiency award.</t>
  </si>
  <si>
    <t>You must enter your beginning date and year on page 4.</t>
  </si>
  <si>
    <t>Proficiency Handbook and the Agriscience Fair Handbook.</t>
  </si>
  <si>
    <t>Statement submitted is no more than one page and supports the information reported in the application.</t>
  </si>
  <si>
    <t>Statement submitted is no more than one page and vaguely supports the information reported in the application.</t>
  </si>
  <si>
    <t>Statement is more than one page or was not submitted.</t>
  </si>
  <si>
    <t>Candidate submitted no more than one additional page of personal information that added value to the application.</t>
  </si>
  <si>
    <t>Candidate submitted no more than one additional page of personal information that added some value to the application.</t>
  </si>
  <si>
    <t>____ X 2
=____</t>
  </si>
  <si>
    <r>
      <t xml:space="preserve">6 points
</t>
    </r>
    <r>
      <rPr>
        <b/>
        <sz val="10"/>
        <color indexed="60"/>
        <rFont val="Arial"/>
        <family val="2"/>
      </rPr>
      <t>Weighted Area</t>
    </r>
  </si>
  <si>
    <r>
      <t xml:space="preserve">10 Points               </t>
    </r>
    <r>
      <rPr>
        <b/>
        <sz val="10"/>
        <color indexed="60"/>
        <rFont val="Arial"/>
        <family val="2"/>
      </rPr>
      <t>Weighted Area</t>
    </r>
  </si>
  <si>
    <r>
      <t xml:space="preserve">30 Points               </t>
    </r>
    <r>
      <rPr>
        <b/>
        <sz val="10"/>
        <color indexed="60"/>
        <rFont val="Arial"/>
        <family val="2"/>
      </rPr>
      <t>Weighted Area</t>
    </r>
  </si>
  <si>
    <t>____ X 2 = ____</t>
  </si>
  <si>
    <t>Research project expenses</t>
  </si>
  <si>
    <t>Responses do not identify three accomplishments related to their enterprises or activities.</t>
  </si>
  <si>
    <t>Response demonstrated candidate's limited involvement in addressing the challenge.</t>
  </si>
  <si>
    <t>Candidate makes no errors in grammar or spelling that distracts the reader from the content</t>
  </si>
  <si>
    <t>2012 - 2016 Agriscience Research Proficiency Award Application</t>
  </si>
  <si>
    <r>
      <rPr>
        <b/>
        <sz val="12"/>
        <color indexed="10"/>
        <rFont val="Arial"/>
        <family val="2"/>
      </rPr>
      <t>MUST ENABLE APPLICATION</t>
    </r>
    <r>
      <rPr>
        <sz val="12"/>
        <rFont val="Arial"/>
        <family val="2"/>
      </rPr>
      <t xml:space="preserve"> IN ORDER TO ENTER INFORMATION.</t>
    </r>
  </si>
  <si>
    <r>
      <t xml:space="preserve">DO NOT CUT and PASTE </t>
    </r>
    <r>
      <rPr>
        <b/>
        <sz val="12"/>
        <color indexed="10"/>
        <rFont val="Arial"/>
        <family val="2"/>
      </rPr>
      <t>NUMBERS</t>
    </r>
    <r>
      <rPr>
        <b/>
        <sz val="12"/>
        <rFont val="Arial"/>
        <family val="2"/>
      </rPr>
      <t xml:space="preserve"> from one cell to another; it will corrupt the template!</t>
    </r>
  </si>
  <si>
    <r>
      <t xml:space="preserve">All Checklist item </t>
    </r>
    <r>
      <rPr>
        <sz val="12"/>
        <rFont val="Arial"/>
        <family val="2"/>
      </rPr>
      <t xml:space="preserve"> must indicate "MET" or "YES" must be circled to qualify.</t>
    </r>
  </si>
  <si>
    <t>COPY and PASTE the approporaite AFNR Standard to designate your top skill. This is only time</t>
  </si>
  <si>
    <t>you should COPY and PASTE. To see full document, use the link below:</t>
  </si>
  <si>
    <t>http://www.teamaged.org/council/images/stories/pdf/finalafnrstandardsv324609withisbn_000.pdf</t>
  </si>
  <si>
    <t>You must complete this form for each research project listed on page 4a and/or 4b. For addtitional sheets copy this page by right clicking on the page tab and selecting move/copy. You can rename each page with the respective research title.</t>
  </si>
  <si>
    <t>Highlight this statement and start typing your caption.</t>
  </si>
  <si>
    <r>
      <t xml:space="preserve">II.  Candidate's Supervised Agricultural Experience Program    </t>
    </r>
    <r>
      <rPr>
        <b/>
        <sz val="14"/>
        <color indexed="60"/>
        <rFont val="Arial"/>
        <family val="2"/>
      </rPr>
      <t>(RESEARCH SAE)</t>
    </r>
  </si>
  <si>
    <t xml:space="preserve">    E. Reference</t>
  </si>
  <si>
    <t>Identify the skill that best describes what you gained technically from your SAE.</t>
  </si>
  <si>
    <r>
      <t xml:space="preserve">Use Mouse and put cursor at the end of this line!  Delete this text to the left and then begin typing!  </t>
    </r>
    <r>
      <rPr>
        <sz val="10"/>
        <color indexed="60"/>
        <rFont val="Arial"/>
        <family val="2"/>
      </rPr>
      <t xml:space="preserve"> DO NOT DELETE ALL TEXT OR THE FIELD MAY COLLAPSE.</t>
    </r>
  </si>
  <si>
    <t>No. Hours to Master Skill</t>
  </si>
  <si>
    <t>Contribution to Success:  Describe how you used the skill and how it contributed to the success of your SAE.</t>
  </si>
  <si>
    <t>Identify the Career Cluster Indicator Only that is assocaited to your identified skill.</t>
  </si>
  <si>
    <t>Response demonstrates a clear understanding of how the SAE enterprises related to this area were selected and established.</t>
  </si>
  <si>
    <t>Response demonstrates a vague understanding of how the SAE enterprises related to this area were selected and established.</t>
  </si>
  <si>
    <t>Response demonstrates an unclear understanding of how the SAE enterprises related to this area were selected and established.</t>
  </si>
  <si>
    <t>Candidate has identified 15 skills that are appropriate for this award area (10 skills in related pathway and 5 additional skills for another pathway).</t>
  </si>
  <si>
    <t>Candidate has identified 10 -15 skills that are appropriate for this award area.</t>
  </si>
  <si>
    <t>Candidate has identified less than 10 skills that are appropriate for this award area.</t>
  </si>
  <si>
    <t>Reference</t>
  </si>
  <si>
    <r>
      <t xml:space="preserve">8 points
</t>
    </r>
    <r>
      <rPr>
        <b/>
        <sz val="10"/>
        <color indexed="60"/>
        <rFont val="Arial"/>
        <family val="2"/>
      </rPr>
      <t>Weighted Area</t>
    </r>
  </si>
  <si>
    <t>High Points 4-3</t>
  </si>
  <si>
    <t xml:space="preserve">Integrated Agriscience Research  - ENVIRONMENTAL SERVICE SYSTEMS/NATURAL RESOURCE SYSTEMS </t>
  </si>
  <si>
    <t>Integrated Agriscience Research  - FOOD PRODUCTS AND PROCESSING SYSTEMS</t>
  </si>
  <si>
    <t>Integrated Agriscience Research  - POWER, STRUCTURAL AND TECHNICAL SYSTEMS</t>
  </si>
  <si>
    <t>Integrated Agriscience Research  - SOCIAL SCIENCES</t>
  </si>
  <si>
    <t>Integrated Agriscience Research  - DIVERSIFIED RESEARCH</t>
  </si>
  <si>
    <t>(10)</t>
  </si>
  <si>
    <t>Applicant has included a maximum of six photographs with captions. Captions must be in</t>
  </si>
  <si>
    <t>Arial 14 and a maximum of 8 lines.</t>
  </si>
  <si>
    <t xml:space="preserve">Photo Captions must be in Arial 14 and are limted to a maximum of 8 lines. </t>
  </si>
  <si>
    <t>Attach a photo (4" X 6" maximum size) over this area.</t>
  </si>
  <si>
    <t xml:space="preserve">All Responses need to be reflect the area in which the student is applying in.
I. Performance Review
SAE programs vary widely.  To fairly compare your accomplishments with other applicants, we need to know how you got started, the help that you may have received along the way and your plans for the future. 
The performance review section should be supported by details provided in the remainder of the application.
A. Progress: 
1. Briefly describe how you got started in this proficiency area.  What interested and motivated you to begin?
This is the first impression the judges have of your SAE program and application. Make it interesting and informative.  Think back to when you first started with this research, what happened? Did any particular person or event spur your interest? 
2. Briefly explain how your roles and responsibilities related to this  proficiiency award area have changed. The judges want to know how you have increased your knowledge and skills related to this area and how your roles and responsibilities have increased over the duration of your research.
3.  Briefly explain the single greatest challenge you faced in this proficiency award area and how did you overcome that challenge.  Be specific as possible and provide the judges with insight into your managment and preformance skills within your research project.
</t>
  </si>
  <si>
    <t xml:space="preserve">All Responses need to be reflect the area in which the student is applying in.
I. Performance Review
SAE programs vary widely.  To fairly compare your accomplishments with other applicants, we need to know how you got started, the help that you may have received along the way and your plans for the future. 
The performance review section should be supported by details provided in the remainder of the application.
B.  Progress 
4. Briefly explain your three greatest accomplishments/findings as it pertains to this award area. 
5.  What are three ways your experiences or opportunities in this proficiency award area will impact your future?
</t>
  </si>
  <si>
    <t>Highlight text and begin typing your response. Font style and size must be Arial 10 and fit in the box.</t>
  </si>
  <si>
    <r>
      <rPr>
        <b/>
        <sz val="12"/>
        <color indexed="56"/>
        <rFont val="Arial"/>
        <family val="2"/>
      </rPr>
      <t xml:space="preserve">SPECIAL NOTES BEFORE YOU BEGIN: </t>
    </r>
    <r>
      <rPr>
        <sz val="10"/>
        <rFont val="Arial"/>
        <family val="2"/>
      </rPr>
      <t xml:space="preserve">
   A. USE THE TAB KEY TO GO TO THE NEXT CELL THAT WILL ACCEPT INFORMATION!
        (Holding down the shift key and pushing the Tab key will go to the previous available cell!)
   B. ABSOLUTLEY DO NOT COPY AND PASTE CELLS FOR ANY REASON!
   C. There are special helps located to the right on each page.  Use your arrow key to move there.    
</t>
    </r>
  </si>
  <si>
    <r>
      <rPr>
        <b/>
        <sz val="11"/>
        <rFont val="Arial"/>
        <family val="2"/>
      </rPr>
      <t xml:space="preserve">The messages below in </t>
    </r>
    <r>
      <rPr>
        <b/>
        <sz val="11"/>
        <color indexed="10"/>
        <rFont val="Arial"/>
        <family val="2"/>
      </rPr>
      <t>red</t>
    </r>
    <r>
      <rPr>
        <b/>
        <sz val="11"/>
        <rFont val="Arial"/>
        <family val="2"/>
      </rPr>
      <t xml:space="preserve"> will disappear when you have entered the information and they will not print.</t>
    </r>
    <r>
      <rPr>
        <b/>
        <sz val="10"/>
        <rFont val="Arial"/>
        <family val="2"/>
      </rPr>
      <t xml:space="preserve">
</t>
    </r>
  </si>
  <si>
    <t>18. 1st year SAE Record book ended
This number transfers to future sections of the application.
19.  Last year SAE record book ended.  This number transfers to future sections of the application.</t>
  </si>
  <si>
    <r>
      <rPr>
        <b/>
        <sz val="11"/>
        <rFont val="Arial"/>
        <family val="2"/>
      </rPr>
      <t xml:space="preserve">
Statement of Candidate and Parent/Guardian</t>
    </r>
    <r>
      <rPr>
        <sz val="11"/>
        <rFont val="Arial"/>
        <family val="2"/>
      </rPr>
      <t xml:space="preserve">
Have a parent or guardian review the application and certify that the records are true, complete and accurate.  Each candidate should then make a permanent file copy for their records and submit the original copy to the Chapter President and FFA Advisor for their signatures.
</t>
    </r>
    <r>
      <rPr>
        <b/>
        <sz val="11"/>
        <rFont val="Arial"/>
        <family val="2"/>
      </rPr>
      <t>Certification</t>
    </r>
    <r>
      <rPr>
        <sz val="11"/>
        <rFont val="Arial"/>
        <family val="2"/>
      </rPr>
      <t xml:space="preserve">
To certify that the records are true, complete and accurate, all completed applications must be reviewed and signed by the chapter president, FFA advisor and superintendent or principal. After signatures, duplicated the application for the chapter's permanent record. 
</t>
    </r>
    <r>
      <rPr>
        <b/>
        <sz val="11"/>
        <rFont val="Arial"/>
        <family val="2"/>
      </rPr>
      <t>Special Tip:</t>
    </r>
    <r>
      <rPr>
        <sz val="11"/>
        <rFont val="Arial"/>
        <family val="2"/>
      </rPr>
      <t xml:space="preserve">
On completing the final copy of the application secure signatures of either an administrator or counselor certifying your application before forwarding in on to the state FFA office.  Make a copy of the application after you have secured all local signatures.
Keep this for future reference.
</t>
    </r>
  </si>
  <si>
    <r>
      <rPr>
        <b/>
        <sz val="11"/>
        <rFont val="Arial"/>
        <family val="2"/>
      </rPr>
      <t>AGRISCIENCE RESEARCH PROFICIENCY AWARD AREAS</t>
    </r>
    <r>
      <rPr>
        <sz val="10"/>
        <rFont val="Arial"/>
        <family val="2"/>
      </rPr>
      <t xml:space="preserve">
Not all of the proficiency award areas listed may be available each year.  Availability of awards will depend on obtaining a special project sponsor.  You’ll need to check with your FFA advisor to see if the proficiency area you have entered includes a sponsored award this year.
Imagination and creativity abound with students, parents and advisors when
devising SAE programs.  It is impossible to list every SAE in an area.  Programs listed in the descriptions are only some examples.  Often a slight twist in a program will make an SAE fit better in a different proficiency area than maybe is identified.  If it is felt that it fits better in one area than another, please check with your state advisor or the national staff.  When filling out the award application please give sufficient explanation which supports placement in that category.
The agriscience research proficiency award areas approved for sponsorship by the National FFA Board of Directors for 2012.
(Remember, they must have sponsorship to be offered for any given year.)
</t>
    </r>
    <r>
      <rPr>
        <b/>
        <sz val="11"/>
        <rFont val="Arial"/>
        <family val="2"/>
      </rPr>
      <t>Animal Systems Research</t>
    </r>
    <r>
      <rPr>
        <sz val="10"/>
        <rFont val="Arial"/>
        <family val="2"/>
      </rPr>
      <t xml:space="preserve">
The study of animal systems, including life processes, health, nutrition, genetics, management and processing, through the study of small animals, aquaculture, livestock, dairy, horses and/or poultry.
</t>
    </r>
    <r>
      <rPr>
        <b/>
        <sz val="10"/>
        <rFont val="Arial"/>
        <family val="2"/>
      </rPr>
      <t>Examples:</t>
    </r>
    <r>
      <rPr>
        <sz val="10"/>
        <rFont val="Arial"/>
        <family val="2"/>
      </rPr>
      <t xml:space="preserve">
Compare nutrient levels on animal growth
Research new disease control mechanisms
Effects of estrous synchronization on ovulation
Compare effects of thawing temperatures on livestock semen
Effects of growth hormone on meat/milk production
</t>
    </r>
    <r>
      <rPr>
        <b/>
        <sz val="10"/>
        <rFont val="Arial"/>
        <family val="2"/>
      </rPr>
      <t>Plant Systems Research</t>
    </r>
    <r>
      <rPr>
        <sz val="10"/>
        <rFont val="Arial"/>
        <family val="2"/>
      </rPr>
      <t xml:space="preserve">
The study of plant life cycles, classifications, functions, structures, reproduction, media and nutrients, as well as growth and cultural practices, through the study of crops, turf grass, trees and shrubs and/or ornamental plants.
</t>
    </r>
    <r>
      <rPr>
        <b/>
        <sz val="10"/>
        <rFont val="Arial"/>
        <family val="2"/>
      </rPr>
      <t>Examples:</t>
    </r>
    <r>
      <rPr>
        <sz val="10"/>
        <rFont val="Arial"/>
        <family val="2"/>
      </rPr>
      <t xml:space="preserve">
Determine rates of transpiration in plants
Effects of heavy metals such as cadmium on edible plants.
Compare GMO and conventional seed/plant growth under various conditions.
Effects of lunar climate and soil condition on plant growth
Compare plant growth of hydroponics and conventional methods.
</t>
    </r>
    <r>
      <rPr>
        <b/>
        <sz val="10"/>
        <rFont val="Arial"/>
        <family val="2"/>
      </rPr>
      <t>Integrated Agriscience Research – Environmental Service Systems / Natural Resource Systems Research</t>
    </r>
    <r>
      <rPr>
        <sz val="10"/>
        <rFont val="Arial"/>
        <family val="2"/>
      </rPr>
      <t xml:space="preserve">
The study of systems, instruments and technology used in waste management, the study of the  management of soil, water, wildlife, forests and air as natural resources and their influence on the environment.
</t>
    </r>
    <r>
      <rPr>
        <b/>
        <sz val="10"/>
        <rFont val="Arial"/>
        <family val="2"/>
      </rPr>
      <t>Examples:</t>
    </r>
    <r>
      <rPr>
        <sz val="10"/>
        <rFont val="Arial"/>
        <family val="2"/>
      </rPr>
      <t xml:space="preserve">
Effect of agricultural chemicals on water quality
Effects of cropping practices on wildlife populations
Compare water movements through different soil types
</t>
    </r>
    <r>
      <rPr>
        <b/>
        <sz val="10"/>
        <rFont val="Arial"/>
        <family val="2"/>
      </rPr>
      <t>Integrated Agriscience Research – Food Products and Processing Systems Research</t>
    </r>
    <r>
      <rPr>
        <sz val="10"/>
        <rFont val="Arial"/>
        <family val="2"/>
      </rPr>
      <t xml:space="preserve">
The study of product development, quality assurance, food safety, production, sales and service, regulation and compliance, and food service within the food science industry.
</t>
    </r>
    <r>
      <rPr>
        <b/>
        <sz val="10"/>
        <rFont val="Arial"/>
        <family val="2"/>
      </rPr>
      <t>Examples:</t>
    </r>
    <r>
      <rPr>
        <sz val="10"/>
        <rFont val="Arial"/>
        <family val="2"/>
      </rPr>
      <t xml:space="preserve">
Effects of packaging techniques on food spoilage rates
Resistance of organic fruits to common diseases
Determining chemical energy stored in foods
Control of molds on bakery products
</t>
    </r>
    <r>
      <rPr>
        <b/>
        <sz val="10"/>
        <rFont val="Arial"/>
        <family val="2"/>
      </rPr>
      <t>Integrated Agriscience Research – Power, Structural and Technical Systems Research</t>
    </r>
    <r>
      <rPr>
        <sz val="10"/>
        <rFont val="Arial"/>
        <family val="2"/>
      </rPr>
      <t xml:space="preserve">
The study of agricultural equipment, power systems, alternative fuel sources and precision technology, as well as woodworking, metal working, welding and project planning for agricultural structures.
</t>
    </r>
    <r>
      <rPr>
        <b/>
        <sz val="10"/>
        <rFont val="Arial"/>
        <family val="2"/>
      </rPr>
      <t>Examples:</t>
    </r>
    <r>
      <rPr>
        <sz val="10"/>
        <rFont val="Arial"/>
        <family val="2"/>
      </rPr>
      <t xml:space="preserve">
Develop alternate energy source engines
Create minimum energy use structures
Compare properties of various alternative insulation products
Investigation of light/wind/water energy sources
</t>
    </r>
    <r>
      <rPr>
        <b/>
        <sz val="10"/>
        <rFont val="Arial"/>
        <family val="2"/>
      </rPr>
      <t>Integrated Agriscience Research – Social Sciences Research</t>
    </r>
    <r>
      <rPr>
        <sz val="10"/>
        <rFont val="Arial"/>
        <family val="2"/>
      </rPr>
      <t xml:space="preserve">
The study of human behavior and the interaction of individuals in and to society, including agricultural education, agribusiness economic, agricultural communication, agricultural leadership and other social science applications in agriculture, food, and natural resources.
</t>
    </r>
    <r>
      <rPr>
        <b/>
        <sz val="10"/>
        <rFont val="Arial"/>
        <family val="2"/>
      </rPr>
      <t>Examples:</t>
    </r>
    <r>
      <rPr>
        <sz val="10"/>
        <rFont val="Arial"/>
        <family val="2"/>
      </rPr>
      <t xml:space="preserve">
Investigate perceptions of community members towards alternative agricultural practices
Determine the impact of local/state/national safety programs upon accident rates in agricultural/natural resource occupations
Comparison of profitability of various agricultural/natural resource practices
Investigate the impact of significant historical figures on a local community
Determine the economical effects of local/state/national legislation impacting agriculture/natural resources
</t>
    </r>
    <r>
      <rPr>
        <b/>
        <sz val="10"/>
        <rFont val="Arial"/>
        <family val="2"/>
      </rPr>
      <t>Integrated Agriscience Research – Diversified Research</t>
    </r>
    <r>
      <rPr>
        <sz val="10"/>
        <rFont val="Arial"/>
        <family val="2"/>
      </rPr>
      <t xml:space="preserve">
Proficiency areas that include cross-area research projects, or for a member who has multiple research projects related to more than one research area.
</t>
    </r>
  </si>
  <si>
    <t xml:space="preserve">
</t>
  </si>
  <si>
    <t>Use arrow on the right to drop down your two letter state abbreviation and click on it.</t>
  </si>
  <si>
    <t>Type your 4 digit FFA Chapter Nmber.  i.e. 0000</t>
  </si>
  <si>
    <t>See Your Local FFA Roster for your FFA Member ID Number.</t>
  </si>
  <si>
    <r>
      <rPr>
        <b/>
        <sz val="9"/>
        <rFont val="Arial"/>
        <family val="2"/>
      </rPr>
      <t xml:space="preserve">Select Application Type: </t>
    </r>
    <r>
      <rPr>
        <sz val="9"/>
        <rFont val="Arial"/>
        <family val="2"/>
      </rPr>
      <t xml:space="preserve">
To determine type of application, go to the Proficiency home page on </t>
    </r>
    <r>
      <rPr>
        <u val="single"/>
        <sz val="9"/>
        <rFont val="Arial"/>
        <family val="2"/>
      </rPr>
      <t>www.ffa.org</t>
    </r>
    <r>
      <rPr>
        <sz val="9"/>
        <rFont val="Arial"/>
        <family val="2"/>
      </rPr>
      <t xml:space="preserve"> for current year award area listing. 
NOTE: This could change from year to year, depending upon sponsorship.
</t>
    </r>
  </si>
  <si>
    <r>
      <t xml:space="preserve">Designate </t>
    </r>
    <r>
      <rPr>
        <b/>
        <sz val="12"/>
        <rFont val="Arial"/>
        <family val="2"/>
      </rPr>
      <t>Animal Systems, Plant Systems or Integrated Research</t>
    </r>
    <r>
      <rPr>
        <sz val="12"/>
        <rFont val="Arial"/>
        <family val="2"/>
      </rPr>
      <t xml:space="preserve"> on Cover page, line 18.</t>
    </r>
  </si>
  <si>
    <t>FIVE (5) FROM RESEARCH AREA AND CAN INCLUDE BIOTECHNOLOGY</t>
  </si>
  <si>
    <r>
      <rPr>
        <b/>
        <sz val="12"/>
        <rFont val="Arial"/>
        <family val="2"/>
      </rPr>
      <t>You can find Proficiency Award Area descriptions by going to
cell  Q23.</t>
    </r>
    <r>
      <rPr>
        <sz val="10"/>
        <rFont val="Arial"/>
        <family val="2"/>
      </rPr>
      <t xml:space="preserve">
</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</si>
</sst>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 numFmtId="165" formatCode="mm/dd/yy"/>
    <numFmt numFmtId="166" formatCode="[&lt;=9999999]###\-####;\(###\)\ ###\-####"/>
    <numFmt numFmtId="167" formatCode="00000"/>
    <numFmt numFmtId="168" formatCode="000000000"/>
    <numFmt numFmtId="169" formatCode="0000"/>
    <numFmt numFmtId="170" formatCode="##"/>
    <numFmt numFmtId="171" formatCode="yy"/>
    <numFmt numFmtId="172" formatCode="00"/>
    <numFmt numFmtId="173" formatCode="&quot;$&quot;#,##0"/>
    <numFmt numFmtId="174" formatCode="&quot;$&quot;#,##0.00"/>
    <numFmt numFmtId="175" formatCode="#,##0;[Red]#,##0"/>
    <numFmt numFmtId="176" formatCode="&quot;$&quot;#,##0;[Red]&quot;$&quot;#,##0"/>
    <numFmt numFmtId="177" formatCode="0_);[Red]\(0\)"/>
    <numFmt numFmtId="178" formatCode="_(&quot;$&quot;* #,##0_);_(&quot;$&quot;* \(#,##0\);_(&quot;$&quot;* &quot;-&quot;??_);_(@_)"/>
    <numFmt numFmtId="179" formatCode="&quot;Yes&quot;;&quot;Yes&quot;;&quot;No&quot;"/>
    <numFmt numFmtId="180" formatCode="&quot;True&quot;;&quot;True&quot;;&quot;False&quot;"/>
    <numFmt numFmtId="181" formatCode="&quot;On&quot;;&quot;On&quot;;&quot;Off&quot;"/>
    <numFmt numFmtId="182" formatCode="[$€-2]\ #,##0.00_);[Red]\([$€-2]\ #,##0.00\)"/>
    <numFmt numFmtId="183" formatCode="000\-00\-0000"/>
    <numFmt numFmtId="184" formatCode="[$-409]dddd\,\ mmmm\ dd\,\ yyyy"/>
    <numFmt numFmtId="185" formatCode="[$-409]m/d/yy\ h:mm\ AM/PM;@"/>
    <numFmt numFmtId="186" formatCode="0_);\(0\)"/>
    <numFmt numFmtId="187" formatCode="_(&quot;$&quot;* #,##0.0_);_(&quot;$&quot;* \(#,##0.0\);_(&quot;$&quot;* &quot;-&quot;??_);_(@_)"/>
    <numFmt numFmtId="188" formatCode="[$-409]h:mm:ss\ AM/PM"/>
    <numFmt numFmtId="189" formatCode="0.0"/>
    <numFmt numFmtId="190" formatCode="_([$$-409]* #,##0.00_);_([$$-409]* \(#,##0.00\);_([$$-409]* &quot;-&quot;??_);_(@_)"/>
    <numFmt numFmtId="191" formatCode="[$-F400]h:mm:ss\ AM/PM"/>
  </numFmts>
  <fonts count="147">
    <font>
      <sz val="10"/>
      <name val="Arial"/>
      <family val="2"/>
    </font>
    <font>
      <sz val="11"/>
      <color indexed="8"/>
      <name val="Calibri"/>
      <family val="2"/>
    </font>
    <font>
      <sz val="11"/>
      <name val="Arial"/>
      <family val="2"/>
    </font>
    <font>
      <u val="single"/>
      <sz val="10"/>
      <color indexed="12"/>
      <name val="Arial"/>
      <family val="2"/>
    </font>
    <font>
      <u val="single"/>
      <sz val="11"/>
      <color indexed="12"/>
      <name val="Arial"/>
      <family val="2"/>
    </font>
    <font>
      <b/>
      <sz val="11"/>
      <name val="Arial"/>
      <family val="2"/>
    </font>
    <font>
      <sz val="12"/>
      <name val="Arial"/>
      <family val="2"/>
    </font>
    <font>
      <b/>
      <sz val="12"/>
      <color indexed="10"/>
      <name val="Arial"/>
      <family val="2"/>
    </font>
    <font>
      <b/>
      <sz val="12"/>
      <name val="Arial"/>
      <family val="2"/>
    </font>
    <font>
      <b/>
      <sz val="14"/>
      <name val="Arial"/>
      <family val="2"/>
    </font>
    <font>
      <b/>
      <sz val="10"/>
      <name val="Arial"/>
      <family val="2"/>
    </font>
    <font>
      <sz val="14"/>
      <name val="Arial"/>
      <family val="2"/>
    </font>
    <font>
      <b/>
      <sz val="10"/>
      <color indexed="12"/>
      <name val="Arial"/>
      <family val="2"/>
    </font>
    <font>
      <sz val="9"/>
      <name val="Arial"/>
      <family val="2"/>
    </font>
    <font>
      <b/>
      <sz val="10"/>
      <color indexed="10"/>
      <name val="Arial"/>
      <family val="2"/>
    </font>
    <font>
      <sz val="8"/>
      <name val="Arial"/>
      <family val="2"/>
    </font>
    <font>
      <b/>
      <sz val="16"/>
      <name val="Arial"/>
      <family val="2"/>
    </font>
    <font>
      <b/>
      <sz val="11"/>
      <color indexed="10"/>
      <name val="Arial"/>
      <family val="2"/>
    </font>
    <font>
      <b/>
      <sz val="9"/>
      <name val="Arial"/>
      <family val="2"/>
    </font>
    <font>
      <b/>
      <sz val="12"/>
      <name val="Palatino"/>
      <family val="1"/>
    </font>
    <font>
      <sz val="8"/>
      <name val="Tahoma"/>
      <family val="2"/>
    </font>
    <font>
      <b/>
      <sz val="8"/>
      <name val="Tahoma"/>
      <family val="2"/>
    </font>
    <font>
      <sz val="16"/>
      <name val="Arial"/>
      <family val="2"/>
    </font>
    <font>
      <b/>
      <sz val="20"/>
      <name val="Arial"/>
      <family val="2"/>
    </font>
    <font>
      <b/>
      <sz val="11"/>
      <name val="Arial Narrow"/>
      <family val="2"/>
    </font>
    <font>
      <sz val="11"/>
      <name val="Arial Narrow"/>
      <family val="2"/>
    </font>
    <font>
      <b/>
      <sz val="13"/>
      <name val="Arial"/>
      <family val="2"/>
    </font>
    <font>
      <b/>
      <sz val="10"/>
      <color indexed="10"/>
      <name val="Arial Narrow"/>
      <family val="2"/>
    </font>
    <font>
      <b/>
      <sz val="10"/>
      <color indexed="12"/>
      <name val="Arial Narrow"/>
      <family val="2"/>
    </font>
    <font>
      <b/>
      <u val="single"/>
      <sz val="14"/>
      <name val="Arial"/>
      <family val="2"/>
    </font>
    <font>
      <sz val="10"/>
      <color indexed="12"/>
      <name val="Arial"/>
      <family val="2"/>
    </font>
    <font>
      <sz val="12"/>
      <name val="Geneva"/>
      <family val="0"/>
    </font>
    <font>
      <b/>
      <sz val="14"/>
      <name val="Geneva"/>
      <family val="0"/>
    </font>
    <font>
      <b/>
      <sz val="12"/>
      <name val="Geneva"/>
      <family val="0"/>
    </font>
    <font>
      <b/>
      <sz val="20"/>
      <name val="Geneva"/>
      <family val="0"/>
    </font>
    <font>
      <sz val="20"/>
      <name val="Geneva"/>
      <family val="0"/>
    </font>
    <font>
      <sz val="13"/>
      <name val="Arial"/>
      <family val="2"/>
    </font>
    <font>
      <b/>
      <sz val="9"/>
      <color indexed="8"/>
      <name val="Arial"/>
      <family val="2"/>
    </font>
    <font>
      <b/>
      <sz val="14"/>
      <color indexed="60"/>
      <name val="Arial"/>
      <family val="2"/>
    </font>
    <font>
      <b/>
      <sz val="18"/>
      <color indexed="12"/>
      <name val="Arial"/>
      <family val="2"/>
    </font>
    <font>
      <sz val="18"/>
      <name val="Arial"/>
      <family val="2"/>
    </font>
    <font>
      <u val="single"/>
      <sz val="10"/>
      <name val="Arial"/>
      <family val="2"/>
    </font>
    <font>
      <sz val="9"/>
      <color indexed="8"/>
      <name val="Arial"/>
      <family val="2"/>
    </font>
    <font>
      <strike/>
      <sz val="11"/>
      <name val="Arial"/>
      <family val="2"/>
    </font>
    <font>
      <sz val="14"/>
      <color indexed="8"/>
      <name val="Arial"/>
      <family val="2"/>
    </font>
    <font>
      <b/>
      <sz val="14"/>
      <color indexed="8"/>
      <name val="Arial"/>
      <family val="2"/>
    </font>
    <font>
      <sz val="10"/>
      <color indexed="8"/>
      <name val="Arial"/>
      <family val="2"/>
    </font>
    <font>
      <sz val="9"/>
      <name val="Tahoma"/>
      <family val="2"/>
    </font>
    <font>
      <b/>
      <sz val="10"/>
      <color indexed="8"/>
      <name val="Arial"/>
      <family val="2"/>
    </font>
    <font>
      <b/>
      <sz val="10"/>
      <color indexed="63"/>
      <name val="Arial"/>
      <family val="2"/>
    </font>
    <font>
      <sz val="11"/>
      <name val="Tahoma"/>
      <family val="2"/>
    </font>
    <font>
      <b/>
      <sz val="10"/>
      <color indexed="60"/>
      <name val="Arial"/>
      <family val="2"/>
    </font>
    <font>
      <sz val="16"/>
      <color indexed="8"/>
      <name val="Arial"/>
      <family val="2"/>
    </font>
    <font>
      <b/>
      <sz val="16"/>
      <color indexed="60"/>
      <name val="Arial"/>
      <family val="2"/>
    </font>
    <font>
      <b/>
      <sz val="18"/>
      <name val="Arial"/>
      <family val="2"/>
    </font>
    <font>
      <b/>
      <sz val="24"/>
      <name val="Arial"/>
      <family val="2"/>
    </font>
    <font>
      <sz val="24"/>
      <name val="Arial"/>
      <family val="2"/>
    </font>
    <font>
      <b/>
      <sz val="11"/>
      <name val="Calibri"/>
      <family val="2"/>
    </font>
    <font>
      <sz val="12"/>
      <name val="Calibri"/>
      <family val="2"/>
    </font>
    <font>
      <b/>
      <sz val="12"/>
      <name val="Calibri"/>
      <family val="2"/>
    </font>
    <font>
      <i/>
      <sz val="10"/>
      <name val="Arial"/>
      <family val="2"/>
    </font>
    <font>
      <u val="single"/>
      <sz val="12"/>
      <color indexed="12"/>
      <name val="Arial"/>
      <family val="2"/>
    </font>
    <font>
      <sz val="10"/>
      <color indexed="60"/>
      <name val="Arial"/>
      <family val="2"/>
    </font>
    <font>
      <b/>
      <u val="single"/>
      <sz val="12"/>
      <name val="Arial"/>
      <family val="2"/>
    </font>
    <font>
      <b/>
      <sz val="12"/>
      <color indexed="56"/>
      <name val="Arial"/>
      <family val="2"/>
    </font>
    <font>
      <u val="single"/>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48"/>
      <name val="Arial"/>
      <family val="2"/>
    </font>
    <font>
      <b/>
      <sz val="12"/>
      <color indexed="48"/>
      <name val="Arial"/>
      <family val="2"/>
    </font>
    <font>
      <sz val="12"/>
      <color indexed="10"/>
      <name val="Arial"/>
      <family val="2"/>
    </font>
    <font>
      <sz val="11"/>
      <color indexed="63"/>
      <name val="Calibri"/>
      <family val="2"/>
    </font>
    <font>
      <sz val="11"/>
      <name val="Calibri"/>
      <family val="2"/>
    </font>
    <font>
      <b/>
      <sz val="11"/>
      <color indexed="12"/>
      <name val="Arial"/>
      <family val="2"/>
    </font>
    <font>
      <sz val="11"/>
      <color indexed="8"/>
      <name val="Arial"/>
      <family val="2"/>
    </font>
    <font>
      <sz val="10"/>
      <color indexed="63"/>
      <name val="Arial"/>
      <family val="2"/>
    </font>
    <font>
      <b/>
      <sz val="12"/>
      <color indexed="8"/>
      <name val="Arial"/>
      <family val="2"/>
    </font>
    <font>
      <sz val="12"/>
      <color indexed="60"/>
      <name val="Arial"/>
      <family val="2"/>
    </font>
    <font>
      <b/>
      <sz val="14"/>
      <color indexed="8"/>
      <name val="Calibri"/>
      <family val="2"/>
    </font>
    <font>
      <b/>
      <sz val="15"/>
      <color indexed="12"/>
      <name val="Arial"/>
      <family val="2"/>
    </font>
    <font>
      <b/>
      <sz val="20"/>
      <color indexed="60"/>
      <name val="Calibri"/>
      <family val="2"/>
    </font>
    <font>
      <sz val="12"/>
      <color indexed="10"/>
      <name val="Geneva"/>
      <family val="0"/>
    </font>
    <font>
      <sz val="12"/>
      <color indexed="8"/>
      <name val="Arial"/>
      <family val="0"/>
    </font>
    <font>
      <b/>
      <sz val="12"/>
      <color indexed="12"/>
      <name val="Arial"/>
      <family val="0"/>
    </font>
    <font>
      <b/>
      <sz val="6"/>
      <color indexed="8"/>
      <name val="Arial"/>
      <family val="0"/>
    </font>
    <font>
      <sz val="6"/>
      <color indexed="8"/>
      <name val="Arial"/>
      <family val="0"/>
    </font>
    <font>
      <sz val="10"/>
      <color indexed="8"/>
      <name val="Calibri"/>
      <family val="0"/>
    </font>
    <font>
      <b/>
      <sz val="14"/>
      <color indexed="10"/>
      <name val="Arial"/>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FF"/>
      <name val="Arial"/>
      <family val="2"/>
    </font>
    <font>
      <b/>
      <sz val="12"/>
      <color rgb="FF3333FF"/>
      <name val="Arial"/>
      <family val="2"/>
    </font>
    <font>
      <b/>
      <sz val="12"/>
      <color rgb="FFFF0000"/>
      <name val="Arial"/>
      <family val="2"/>
    </font>
    <font>
      <sz val="12"/>
      <color rgb="FFFF0000"/>
      <name val="Arial"/>
      <family val="2"/>
    </font>
    <font>
      <sz val="9"/>
      <color theme="1"/>
      <name val="Arial"/>
      <family val="2"/>
    </font>
    <font>
      <sz val="10"/>
      <color rgb="FF0000FF"/>
      <name val="Arial"/>
      <family val="2"/>
    </font>
    <font>
      <sz val="11"/>
      <color rgb="FF221E1F"/>
      <name val="Calibri"/>
      <family val="2"/>
    </font>
    <font>
      <sz val="11"/>
      <color rgb="FF000000"/>
      <name val="Calibri"/>
      <family val="2"/>
    </font>
    <font>
      <sz val="10"/>
      <color theme="1"/>
      <name val="Arial"/>
      <family val="2"/>
    </font>
    <font>
      <b/>
      <sz val="11"/>
      <color rgb="FF1B06BA"/>
      <name val="Arial"/>
      <family val="2"/>
    </font>
    <font>
      <sz val="11"/>
      <color rgb="FF000000"/>
      <name val="Arial"/>
      <family val="2"/>
    </font>
    <font>
      <sz val="10"/>
      <color rgb="FF221E1F"/>
      <name val="Arial"/>
      <family val="2"/>
    </font>
    <font>
      <sz val="10"/>
      <color rgb="FF000000"/>
      <name val="Arial"/>
      <family val="2"/>
    </font>
    <font>
      <b/>
      <sz val="12"/>
      <color rgb="FF000000"/>
      <name val="Arial"/>
      <family val="2"/>
    </font>
    <font>
      <b/>
      <sz val="14"/>
      <color rgb="FF000000"/>
      <name val="Arial"/>
      <family val="2"/>
    </font>
    <font>
      <sz val="12"/>
      <color rgb="FFC00000"/>
      <name val="Arial"/>
      <family val="2"/>
    </font>
    <font>
      <b/>
      <sz val="16"/>
      <color rgb="FFC00000"/>
      <name val="Arial"/>
      <family val="2"/>
    </font>
    <font>
      <sz val="16"/>
      <color theme="1"/>
      <name val="Arial"/>
      <family val="2"/>
    </font>
    <font>
      <b/>
      <sz val="14"/>
      <color theme="1"/>
      <name val="Calibri"/>
      <family val="2"/>
    </font>
    <font>
      <b/>
      <sz val="15"/>
      <color rgb="FF1B06BA"/>
      <name val="Arial"/>
      <family val="2"/>
    </font>
    <font>
      <b/>
      <sz val="10"/>
      <color theme="1"/>
      <name val="Arial"/>
      <family val="2"/>
    </font>
    <font>
      <b/>
      <sz val="20"/>
      <color rgb="FFC00000"/>
      <name val="Calibri"/>
      <family val="2"/>
    </font>
    <font>
      <b/>
      <sz val="10"/>
      <color rgb="FF1403EF"/>
      <name val="Arial"/>
      <family val="2"/>
    </font>
    <font>
      <sz val="12"/>
      <color rgb="FFFF0000"/>
      <name val="Geneva"/>
      <family val="0"/>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
      <patternFill patternType="solid">
        <fgColor rgb="FFB8FEBF"/>
        <bgColor indexed="64"/>
      </patternFill>
    </fill>
    <fill>
      <patternFill patternType="solid">
        <fgColor rgb="FFFFFF99"/>
        <bgColor indexed="64"/>
      </patternFill>
    </fill>
    <fill>
      <patternFill patternType="solid">
        <fgColor rgb="FFFFC000"/>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rgb="FF00FFFF"/>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style="thin"/>
    </border>
    <border>
      <left/>
      <right style="thin"/>
      <top/>
      <bottom style="thin"/>
    </border>
    <border>
      <left/>
      <right style="thin"/>
      <top/>
      <bottom/>
    </border>
    <border>
      <left style="thin"/>
      <right/>
      <top/>
      <bottom/>
    </border>
    <border>
      <left/>
      <right style="thin"/>
      <top style="thick"/>
      <bottom/>
    </border>
    <border>
      <left/>
      <right/>
      <top style="thick"/>
      <bottom/>
    </border>
    <border>
      <left style="thin"/>
      <right/>
      <top style="thick"/>
      <bottom/>
    </border>
    <border>
      <left/>
      <right style="medium"/>
      <top/>
      <bottom style="medium"/>
    </border>
    <border>
      <left/>
      <right/>
      <top/>
      <bottom style="medium"/>
    </border>
    <border>
      <left style="medium"/>
      <right/>
      <top/>
      <bottom style="medium"/>
    </border>
    <border>
      <left/>
      <right style="medium"/>
      <top style="thick"/>
      <bottom/>
    </border>
    <border>
      <left/>
      <right/>
      <top style="thin"/>
      <bottom/>
    </border>
    <border>
      <left/>
      <right style="medium"/>
      <top/>
      <bottom/>
    </border>
    <border>
      <left style="thin"/>
      <right style="thin"/>
      <top/>
      <bottom/>
    </border>
    <border>
      <left style="thin"/>
      <right style="thin"/>
      <top style="thin"/>
      <bottom/>
    </border>
    <border>
      <left/>
      <right style="medium"/>
      <top/>
      <bottom style="thin"/>
    </border>
    <border>
      <left style="thin"/>
      <right style="thin"/>
      <top/>
      <bottom style="thin"/>
    </border>
    <border>
      <left/>
      <right style="medium"/>
      <top style="thin"/>
      <bottom/>
    </border>
    <border>
      <left style="medium"/>
      <right style="thin"/>
      <top/>
      <bottom style="thin"/>
    </border>
    <border>
      <left style="medium"/>
      <right style="thin"/>
      <top/>
      <bottom/>
    </border>
    <border>
      <left/>
      <right style="medium"/>
      <top style="medium"/>
      <bottom/>
    </border>
    <border>
      <left/>
      <right/>
      <top style="medium"/>
      <bottom/>
    </border>
    <border>
      <left style="thin"/>
      <right style="thin"/>
      <top style="medium"/>
      <bottom/>
    </border>
    <border>
      <left style="medium"/>
      <right style="thin"/>
      <top style="medium"/>
      <bottom/>
    </border>
    <border>
      <left style="thin"/>
      <right/>
      <top style="thin"/>
      <bottom/>
    </border>
    <border>
      <left style="thin"/>
      <right style="thin"/>
      <top style="thin"/>
      <bottom style="thin"/>
    </border>
    <border>
      <left style="thin"/>
      <right/>
      <top style="thin"/>
      <bottom style="thin"/>
    </border>
    <border>
      <left style="thin"/>
      <right/>
      <top style="medium"/>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color indexed="63"/>
      </left>
      <right style="thick">
        <color rgb="FFFFC000"/>
      </right>
      <top style="thick">
        <color rgb="FFFFC000"/>
      </top>
      <bottom>
        <color indexed="63"/>
      </bottom>
    </border>
    <border>
      <left style="thick">
        <color rgb="FFFFC000"/>
      </left>
      <right>
        <color indexed="63"/>
      </right>
      <top>
        <color indexed="63"/>
      </top>
      <bottom>
        <color indexed="63"/>
      </bottom>
    </border>
    <border>
      <left>
        <color indexed="63"/>
      </left>
      <right style="thick">
        <color rgb="FFFFC000"/>
      </right>
      <top>
        <color indexed="63"/>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color indexed="63"/>
      </left>
      <right style="thick">
        <color rgb="FFFFC000"/>
      </right>
      <top>
        <color indexed="63"/>
      </top>
      <bottom style="thick">
        <color rgb="FFFFC000"/>
      </bottom>
    </border>
    <border>
      <left/>
      <right/>
      <top style="thin"/>
      <bottom style="thin"/>
    </border>
    <border>
      <left style="medium"/>
      <right/>
      <top/>
      <bottom style="thin"/>
    </border>
    <border>
      <left/>
      <right style="medium"/>
      <top style="thin"/>
      <bottom style="thin"/>
    </border>
    <border>
      <left style="thin"/>
      <right style="thin"/>
      <top/>
      <bottom style="medium"/>
    </border>
    <border>
      <left style="medium"/>
      <right style="thin"/>
      <top style="thin"/>
      <bottom/>
    </border>
    <border>
      <left style="thin"/>
      <right/>
      <top/>
      <bottom style="medium"/>
    </border>
    <border>
      <left style="thin"/>
      <right/>
      <top style="medium"/>
      <bottom/>
    </border>
    <border>
      <left style="medium"/>
      <right/>
      <top style="medium"/>
      <bottom style="medium"/>
    </border>
    <border>
      <left style="medium"/>
      <right/>
      <top/>
      <bottom/>
    </border>
    <border>
      <left/>
      <right/>
      <top style="thick"/>
      <bottom style="medium"/>
    </border>
    <border>
      <left style="thick"/>
      <right style="thick"/>
      <top>
        <color indexed="63"/>
      </top>
      <bottom style="thick"/>
    </border>
    <border>
      <left style="thick"/>
      <right style="thick"/>
      <top style="thick"/>
      <bottom>
        <color indexed="63"/>
      </bottom>
    </border>
    <border>
      <left style="thick"/>
      <right style="thick"/>
      <top style="thick"/>
      <bottom style="thick"/>
    </border>
    <border>
      <left style="thick"/>
      <right style="thick"/>
      <top style="thin"/>
      <bottom/>
    </border>
    <border>
      <left style="thick"/>
      <right style="thick"/>
      <top style="thick"/>
      <bottom style="thin"/>
    </border>
    <border>
      <left style="double"/>
      <right style="double"/>
      <top style="double"/>
      <bottom style="medium"/>
    </border>
    <border>
      <left style="double"/>
      <right style="thin"/>
      <top style="double"/>
      <bottom style="double"/>
    </border>
    <border>
      <left/>
      <right style="thin"/>
      <top style="thin"/>
      <bottom/>
    </border>
    <border>
      <left style="thin"/>
      <right style="double"/>
      <top style="double"/>
      <bottom style="double"/>
    </border>
    <border>
      <left style="medium"/>
      <right/>
      <top style="medium"/>
      <bottom/>
    </border>
    <border>
      <left>
        <color indexed="63"/>
      </left>
      <right/>
      <top style="medium"/>
      <bottom style="thin"/>
    </border>
    <border>
      <left/>
      <right style="thin"/>
      <top style="thin"/>
      <bottom style="thin"/>
    </border>
    <border>
      <left style="medium"/>
      <right style="thin"/>
      <top style="thin"/>
      <bottom style="thin"/>
    </border>
    <border>
      <left>
        <color indexed="63"/>
      </left>
      <right style="medium"/>
      <top style="medium"/>
      <bottom style="thin"/>
    </border>
    <border>
      <left style="medium"/>
      <right style="medium"/>
      <top style="medium"/>
      <bottom style="medium"/>
    </border>
    <border>
      <left style="thin"/>
      <right style="thin"/>
      <top style="thin"/>
      <bottom style="medium"/>
    </border>
    <border>
      <left style="thin"/>
      <right style="thin"/>
      <top style="double"/>
      <bottom style="thin"/>
    </border>
    <border>
      <left style="thin"/>
      <right style="thin"/>
      <top style="double"/>
      <bottom>
        <color indexed="63"/>
      </bottom>
    </border>
    <border>
      <left style="thin"/>
      <right style="thin"/>
      <top>
        <color indexed="63"/>
      </top>
      <bottom style="double"/>
    </border>
    <border>
      <left style="thin"/>
      <right style="thin"/>
      <top style="thin"/>
      <bottom style="double"/>
    </border>
    <border>
      <left style="thin"/>
      <right>
        <color indexed="63"/>
      </right>
      <top style="thin"/>
      <bottom style="double"/>
    </border>
    <border>
      <left style="thin"/>
      <right>
        <color indexed="63"/>
      </right>
      <top style="double"/>
      <bottom style="thin"/>
    </border>
    <border>
      <left>
        <color indexed="63"/>
      </left>
      <right style="thin"/>
      <top style="double"/>
      <bottom style="thin"/>
    </border>
    <border>
      <left/>
      <right>
        <color indexed="63"/>
      </right>
      <top style="double"/>
      <bottom style="thin"/>
    </border>
    <border>
      <left style="thin"/>
      <right style="thin"/>
      <top style="thin"/>
      <bottom style="thick"/>
    </border>
    <border>
      <left style="medium"/>
      <right style="medium"/>
      <top style="medium"/>
      <bottom>
        <color indexed="63"/>
      </bottom>
    </border>
    <border>
      <left style="medium"/>
      <right style="medium"/>
      <top>
        <color indexed="63"/>
      </top>
      <bottom style="medium"/>
    </border>
    <border>
      <left style="medium"/>
      <right/>
      <top style="thin"/>
      <bottom/>
    </border>
    <border>
      <left>
        <color indexed="63"/>
      </left>
      <right style="thin">
        <color theme="0"/>
      </right>
      <top>
        <color indexed="63"/>
      </top>
      <bottom>
        <color indexed="63"/>
      </bottom>
    </border>
    <border>
      <left style="thin">
        <color theme="0"/>
      </left>
      <right>
        <color indexed="63"/>
      </right>
      <top style="thin">
        <color rgb="FFFFC000"/>
      </top>
      <bottom style="thick">
        <color rgb="FFFFC000"/>
      </bottom>
    </border>
    <border>
      <left>
        <color indexed="63"/>
      </left>
      <right>
        <color indexed="63"/>
      </right>
      <top style="thin">
        <color rgb="FFFFC000"/>
      </top>
      <bottom style="thick">
        <color rgb="FFFFC000"/>
      </bottom>
    </border>
    <border>
      <left>
        <color indexed="63"/>
      </left>
      <right style="thin">
        <color theme="0"/>
      </right>
      <top style="thin">
        <color rgb="FFFFC000"/>
      </top>
      <bottom style="thick">
        <color rgb="FFFFC000"/>
      </bottom>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style="thin"/>
      <right style="medium"/>
      <top style="thin"/>
      <bottom style="thin"/>
    </border>
    <border>
      <left/>
      <right style="thin"/>
      <top/>
      <bottom style="medium"/>
    </border>
    <border>
      <left/>
      <right>
        <color indexed="63"/>
      </right>
      <top style="double"/>
      <bottom>
        <color indexed="63"/>
      </bottom>
    </border>
    <border>
      <left>
        <color indexed="63"/>
      </left>
      <right style="thin"/>
      <top style="double"/>
      <bottom>
        <color indexed="63"/>
      </bottom>
    </border>
    <border>
      <left style="double"/>
      <right/>
      <top style="double"/>
      <bottom style="double"/>
    </border>
    <border>
      <left>
        <color indexed="63"/>
      </left>
      <right/>
      <top style="double"/>
      <bottom style="double"/>
    </border>
    <border>
      <left/>
      <right style="double"/>
      <top style="double"/>
      <bottom style="double"/>
    </border>
    <border>
      <left/>
      <right/>
      <top style="medium"/>
      <bottom style="medium"/>
    </border>
    <border>
      <left/>
      <right style="medium"/>
      <top style="medium"/>
      <bottom style="medium"/>
    </border>
    <border>
      <left style="medium"/>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3"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792">
    <xf numFmtId="0" fontId="0" fillId="0" borderId="0" xfId="0" applyAlignment="1">
      <alignment/>
    </xf>
    <xf numFmtId="0" fontId="2" fillId="0" borderId="0" xfId="0" applyFont="1" applyAlignment="1">
      <alignment/>
    </xf>
    <xf numFmtId="0" fontId="4" fillId="0" borderId="0" xfId="53" applyFont="1" applyAlignment="1" applyProtection="1">
      <alignment/>
      <protection/>
    </xf>
    <xf numFmtId="0" fontId="0" fillId="0" borderId="0" xfId="0" applyAlignment="1" applyProtection="1">
      <alignment/>
      <protection locked="0"/>
    </xf>
    <xf numFmtId="0" fontId="0" fillId="0" borderId="0" xfId="0" applyFont="1" applyAlignment="1">
      <alignment/>
    </xf>
    <xf numFmtId="0" fontId="10" fillId="0" borderId="0" xfId="0" applyFont="1" applyAlignment="1">
      <alignment/>
    </xf>
    <xf numFmtId="0" fontId="0" fillId="0" borderId="0" xfId="0" applyAlignment="1" applyProtection="1">
      <alignment/>
      <protection/>
    </xf>
    <xf numFmtId="0" fontId="0" fillId="0" borderId="0" xfId="0" applyFont="1" applyBorder="1" applyAlignment="1">
      <alignment/>
    </xf>
    <xf numFmtId="14" fontId="0" fillId="0" borderId="0" xfId="0" applyNumberFormat="1" applyFont="1" applyAlignment="1" applyProtection="1">
      <alignment/>
      <protection hidden="1"/>
    </xf>
    <xf numFmtId="0" fontId="0" fillId="0" borderId="0" xfId="0" applyAlignment="1" applyProtection="1">
      <alignment horizontal="right" vertical="center"/>
      <protection hidden="1"/>
    </xf>
    <xf numFmtId="0" fontId="0" fillId="0" borderId="0" xfId="0" applyAlignment="1" applyProtection="1">
      <alignment horizontal="left" indent="1"/>
      <protection hidden="1"/>
    </xf>
    <xf numFmtId="0" fontId="0" fillId="0" borderId="0" xfId="0" applyAlignment="1" applyProtection="1">
      <alignment/>
      <protection hidden="1"/>
    </xf>
    <xf numFmtId="0" fontId="6" fillId="0" borderId="0" xfId="0" applyFont="1" applyAlignment="1">
      <alignment/>
    </xf>
    <xf numFmtId="0" fontId="6" fillId="0" borderId="10" xfId="0" applyFont="1" applyBorder="1" applyAlignment="1">
      <alignment/>
    </xf>
    <xf numFmtId="0" fontId="6" fillId="0" borderId="10" xfId="0" applyFont="1" applyBorder="1" applyAlignment="1" applyProtection="1">
      <alignment horizontal="left" vertical="center"/>
      <protection/>
    </xf>
    <xf numFmtId="0" fontId="6" fillId="0" borderId="11" xfId="0" applyFont="1" applyBorder="1" applyAlignment="1" applyProtection="1">
      <alignment horizontal="left" vertical="center"/>
      <protection/>
    </xf>
    <xf numFmtId="0" fontId="6" fillId="0" borderId="12" xfId="0" applyFont="1" applyBorder="1" applyAlignment="1" applyProtection="1">
      <alignment/>
      <protection/>
    </xf>
    <xf numFmtId="0" fontId="6" fillId="0" borderId="11" xfId="0" applyFont="1" applyBorder="1" applyAlignment="1">
      <alignment/>
    </xf>
    <xf numFmtId="1" fontId="6" fillId="0" borderId="10" xfId="0" applyNumberFormat="1" applyFont="1" applyBorder="1" applyAlignment="1" applyProtection="1">
      <alignment horizontal="center" vertical="center"/>
      <protection hidden="1"/>
    </xf>
    <xf numFmtId="0" fontId="6" fillId="0" borderId="13" xfId="0" applyFont="1" applyBorder="1" applyAlignment="1" applyProtection="1">
      <alignment/>
      <protection/>
    </xf>
    <xf numFmtId="0" fontId="6" fillId="0" borderId="0" xfId="0" applyFont="1" applyAlignment="1">
      <alignment horizontal="center" vertical="center"/>
    </xf>
    <xf numFmtId="0" fontId="6" fillId="0" borderId="0" xfId="0" applyFont="1" applyBorder="1" applyAlignment="1">
      <alignment horizontal="centerContinuous" vertical="center"/>
    </xf>
    <xf numFmtId="0" fontId="6" fillId="0" borderId="14" xfId="0" applyFont="1" applyBorder="1" applyAlignment="1">
      <alignment horizontal="centerContinuous"/>
    </xf>
    <xf numFmtId="0" fontId="8" fillId="0" borderId="0" xfId="0" applyFont="1" applyBorder="1" applyAlignment="1">
      <alignment horizontal="centerContinuous" vertical="center"/>
    </xf>
    <xf numFmtId="0" fontId="8" fillId="0" borderId="14" xfId="0" applyFont="1" applyBorder="1" applyAlignment="1">
      <alignment horizontal="centerContinuous"/>
    </xf>
    <xf numFmtId="0" fontId="6" fillId="0" borderId="0" xfId="0" applyFont="1" applyBorder="1" applyAlignment="1">
      <alignment vertical="center"/>
    </xf>
    <xf numFmtId="0" fontId="6" fillId="0" borderId="14" xfId="0" applyFont="1" applyBorder="1" applyAlignment="1">
      <alignment/>
    </xf>
    <xf numFmtId="0" fontId="6" fillId="0" borderId="0" xfId="0" applyFont="1" applyBorder="1" applyAlignment="1">
      <alignment horizontal="center" vertical="center"/>
    </xf>
    <xf numFmtId="0" fontId="6" fillId="0" borderId="15" xfId="0" applyFont="1" applyBorder="1" applyAlignment="1" applyProtection="1">
      <alignment/>
      <protection/>
    </xf>
    <xf numFmtId="0" fontId="6" fillId="0" borderId="16" xfId="0" applyFont="1" applyBorder="1" applyAlignment="1">
      <alignment vertical="center"/>
    </xf>
    <xf numFmtId="0" fontId="6" fillId="0" borderId="17" xfId="0" applyFont="1" applyBorder="1" applyAlignment="1">
      <alignment/>
    </xf>
    <xf numFmtId="0" fontId="19" fillId="0" borderId="0" xfId="0" applyFont="1" applyAlignment="1">
      <alignment/>
    </xf>
    <xf numFmtId="0" fontId="6" fillId="0" borderId="0" xfId="0" applyFont="1" applyAlignment="1" applyProtection="1">
      <alignment/>
      <protection/>
    </xf>
    <xf numFmtId="14" fontId="6" fillId="0" borderId="14" xfId="0" applyNumberFormat="1" applyFont="1" applyBorder="1" applyAlignment="1" applyProtection="1">
      <alignment horizontal="centerContinuous"/>
      <protection/>
    </xf>
    <xf numFmtId="0" fontId="6" fillId="33" borderId="18" xfId="0" applyFont="1" applyFill="1" applyBorder="1" applyAlignment="1" applyProtection="1">
      <alignment/>
      <protection/>
    </xf>
    <xf numFmtId="0" fontId="6" fillId="33" borderId="19"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pplyProtection="1">
      <alignment/>
      <protection/>
    </xf>
    <xf numFmtId="0" fontId="8" fillId="33" borderId="16" xfId="0" applyFont="1" applyFill="1" applyBorder="1" applyAlignment="1">
      <alignment horizontal="centerContinuous"/>
    </xf>
    <xf numFmtId="0" fontId="9" fillId="0" borderId="0" xfId="0" applyFont="1" applyAlignment="1">
      <alignment vertical="center"/>
    </xf>
    <xf numFmtId="5" fontId="0" fillId="0" borderId="11" xfId="0" applyNumberFormat="1" applyFont="1" applyFill="1" applyBorder="1" applyAlignment="1" applyProtection="1">
      <alignment vertical="center"/>
      <protection/>
    </xf>
    <xf numFmtId="0" fontId="0" fillId="0" borderId="0" xfId="0" applyBorder="1" applyAlignment="1">
      <alignment/>
    </xf>
    <xf numFmtId="0" fontId="0" fillId="0" borderId="14" xfId="0" applyBorder="1" applyAlignment="1">
      <alignment/>
    </xf>
    <xf numFmtId="14" fontId="0" fillId="0" borderId="0" xfId="0" applyNumberFormat="1" applyFont="1" applyBorder="1" applyAlignment="1" applyProtection="1">
      <alignment horizontal="centerContinuous" vertical="center"/>
      <protection/>
    </xf>
    <xf numFmtId="0" fontId="0" fillId="0" borderId="0" xfId="0" applyFill="1" applyAlignment="1">
      <alignment/>
    </xf>
    <xf numFmtId="0" fontId="9" fillId="0" borderId="0" xfId="0" applyFont="1" applyAlignment="1">
      <alignment/>
    </xf>
    <xf numFmtId="0" fontId="8" fillId="0" borderId="0" xfId="0" applyFont="1" applyAlignment="1">
      <alignment/>
    </xf>
    <xf numFmtId="0" fontId="0" fillId="0" borderId="0" xfId="0" applyAlignment="1">
      <alignment horizontal="right"/>
    </xf>
    <xf numFmtId="0" fontId="0" fillId="0" borderId="10" xfId="0" applyFont="1" applyBorder="1" applyAlignment="1">
      <alignment/>
    </xf>
    <xf numFmtId="0" fontId="0" fillId="0" borderId="22" xfId="0" applyFont="1" applyBorder="1" applyAlignment="1">
      <alignment/>
    </xf>
    <xf numFmtId="0" fontId="16" fillId="0" borderId="0" xfId="0" applyFont="1" applyAlignment="1">
      <alignment/>
    </xf>
    <xf numFmtId="0" fontId="0" fillId="0" borderId="23" xfId="0" applyFont="1" applyBorder="1" applyAlignment="1">
      <alignment/>
    </xf>
    <xf numFmtId="0" fontId="10" fillId="0" borderId="0" xfId="0" applyFont="1" applyBorder="1" applyAlignment="1">
      <alignment/>
    </xf>
    <xf numFmtId="0" fontId="0" fillId="0" borderId="24" xfId="0" applyFont="1" applyBorder="1" applyAlignment="1" applyProtection="1">
      <alignment vertical="center"/>
      <protection hidden="1"/>
    </xf>
    <xf numFmtId="0" fontId="0" fillId="0" borderId="25" xfId="0" applyFont="1" applyBorder="1" applyAlignment="1" applyProtection="1">
      <alignment vertical="center"/>
      <protection hidden="1"/>
    </xf>
    <xf numFmtId="0" fontId="0" fillId="0" borderId="26" xfId="0" applyFont="1" applyBorder="1" applyAlignment="1">
      <alignment/>
    </xf>
    <xf numFmtId="0" fontId="10" fillId="0" borderId="10" xfId="0" applyFont="1" applyBorder="1" applyAlignment="1">
      <alignment/>
    </xf>
    <xf numFmtId="0" fontId="0" fillId="0" borderId="27" xfId="0" applyFont="1" applyBorder="1" applyAlignment="1" applyProtection="1">
      <alignment vertical="center"/>
      <protection hidden="1"/>
    </xf>
    <xf numFmtId="0" fontId="0" fillId="0" borderId="28" xfId="0" applyFont="1" applyBorder="1" applyAlignment="1">
      <alignment/>
    </xf>
    <xf numFmtId="0" fontId="10" fillId="0" borderId="22" xfId="0" applyFont="1" applyBorder="1" applyAlignment="1">
      <alignment/>
    </xf>
    <xf numFmtId="0" fontId="0" fillId="0" borderId="27" xfId="0" applyFont="1" applyBorder="1" applyAlignment="1">
      <alignment/>
    </xf>
    <xf numFmtId="0" fontId="0" fillId="0" borderId="29" xfId="0" applyFont="1" applyBorder="1" applyAlignment="1">
      <alignment/>
    </xf>
    <xf numFmtId="0" fontId="0" fillId="0" borderId="24"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xf>
    <xf numFmtId="0" fontId="0" fillId="0" borderId="32" xfId="0" applyFont="1" applyBorder="1" applyAlignment="1">
      <alignment/>
    </xf>
    <xf numFmtId="0" fontId="10" fillId="0" borderId="32" xfId="0" applyFont="1" applyBorder="1" applyAlignment="1">
      <alignment/>
    </xf>
    <xf numFmtId="0" fontId="0" fillId="0" borderId="33" xfId="0" applyFont="1" applyBorder="1" applyAlignment="1">
      <alignment horizontal="center"/>
    </xf>
    <xf numFmtId="0" fontId="0" fillId="0" borderId="34" xfId="0" applyFont="1" applyBorder="1" applyAlignment="1">
      <alignment horizontal="center"/>
    </xf>
    <xf numFmtId="0" fontId="6" fillId="34" borderId="14" xfId="0" applyFont="1" applyFill="1" applyBorder="1" applyAlignment="1">
      <alignment/>
    </xf>
    <xf numFmtId="14" fontId="2" fillId="34" borderId="0" xfId="0" applyNumberFormat="1" applyFont="1" applyFill="1" applyAlignment="1">
      <alignment vertical="center"/>
    </xf>
    <xf numFmtId="0" fontId="0" fillId="34" borderId="0" xfId="0" applyFill="1" applyAlignment="1">
      <alignment/>
    </xf>
    <xf numFmtId="0" fontId="6" fillId="34" borderId="0" xfId="0" applyFont="1" applyFill="1" applyAlignment="1" applyProtection="1">
      <alignment/>
      <protection/>
    </xf>
    <xf numFmtId="0" fontId="0" fillId="34" borderId="25" xfId="0" applyFont="1" applyFill="1" applyBorder="1" applyAlignment="1" applyProtection="1">
      <alignment horizontal="left" vertical="center"/>
      <protection/>
    </xf>
    <xf numFmtId="0" fontId="6" fillId="34" borderId="25" xfId="0" applyFont="1" applyFill="1" applyBorder="1" applyAlignment="1" applyProtection="1">
      <alignment vertical="center"/>
      <protection/>
    </xf>
    <xf numFmtId="37" fontId="0" fillId="34" borderId="35" xfId="0" applyNumberFormat="1" applyFont="1" applyFill="1" applyBorder="1" applyAlignment="1" applyProtection="1">
      <alignment vertical="center"/>
      <protection/>
    </xf>
    <xf numFmtId="5" fontId="0" fillId="34" borderId="35" xfId="0" applyNumberFormat="1" applyFont="1" applyFill="1" applyBorder="1" applyAlignment="1" applyProtection="1">
      <alignment horizontal="center" vertical="center"/>
      <protection/>
    </xf>
    <xf numFmtId="0" fontId="6" fillId="34" borderId="0" xfId="0" applyFont="1" applyFill="1" applyBorder="1" applyAlignment="1">
      <alignment vertical="center"/>
    </xf>
    <xf numFmtId="0" fontId="6" fillId="34" borderId="13" xfId="0" applyFont="1" applyFill="1" applyBorder="1" applyAlignment="1" applyProtection="1">
      <alignment/>
      <protection/>
    </xf>
    <xf numFmtId="0" fontId="6" fillId="34" borderId="14" xfId="0" applyFont="1" applyFill="1" applyBorder="1" applyAlignment="1">
      <alignment horizontal="centerContinuous"/>
    </xf>
    <xf numFmtId="0" fontId="6" fillId="34" borderId="0" xfId="0" applyFont="1" applyFill="1" applyBorder="1" applyAlignment="1">
      <alignment horizontal="centerContinuous" vertical="center"/>
    </xf>
    <xf numFmtId="1" fontId="6" fillId="34" borderId="0" xfId="0" applyNumberFormat="1" applyFont="1" applyFill="1" applyBorder="1" applyAlignment="1" applyProtection="1">
      <alignment horizontal="center" vertical="center"/>
      <protection hidden="1"/>
    </xf>
    <xf numFmtId="0" fontId="6" fillId="34" borderId="10" xfId="0" applyFont="1" applyFill="1" applyBorder="1" applyAlignment="1">
      <alignment horizontal="centerContinuous" vertical="center"/>
    </xf>
    <xf numFmtId="1" fontId="6" fillId="34" borderId="10" xfId="0" applyNumberFormat="1" applyFont="1" applyFill="1" applyBorder="1" applyAlignment="1" applyProtection="1">
      <alignment horizontal="center" vertical="center"/>
      <protection hidden="1"/>
    </xf>
    <xf numFmtId="0" fontId="6" fillId="34" borderId="12" xfId="0" applyFont="1" applyFill="1" applyBorder="1" applyAlignment="1" applyProtection="1">
      <alignment/>
      <protection/>
    </xf>
    <xf numFmtId="0" fontId="0" fillId="34" borderId="36" xfId="0" applyFont="1" applyFill="1" applyBorder="1" applyAlignment="1" applyProtection="1">
      <alignment horizontal="left" vertical="center"/>
      <protection/>
    </xf>
    <xf numFmtId="0" fontId="6" fillId="34" borderId="36" xfId="0" applyFont="1" applyFill="1" applyBorder="1" applyAlignment="1" applyProtection="1">
      <alignment vertical="center"/>
      <protection/>
    </xf>
    <xf numFmtId="37" fontId="0" fillId="34" borderId="37" xfId="0" applyNumberFormat="1" applyFont="1" applyFill="1" applyBorder="1" applyAlignment="1" applyProtection="1">
      <alignment vertical="center"/>
      <protection/>
    </xf>
    <xf numFmtId="5" fontId="0" fillId="34" borderId="37" xfId="0" applyNumberFormat="1" applyFont="1" applyFill="1" applyBorder="1" applyAlignment="1" applyProtection="1">
      <alignment horizontal="center" vertical="center"/>
      <protection/>
    </xf>
    <xf numFmtId="37" fontId="0" fillId="34" borderId="14" xfId="0" applyNumberFormat="1" applyFont="1" applyFill="1" applyBorder="1" applyAlignment="1" applyProtection="1">
      <alignment vertical="center"/>
      <protection/>
    </xf>
    <xf numFmtId="5" fontId="0" fillId="34" borderId="14" xfId="0" applyNumberFormat="1" applyFont="1" applyFill="1" applyBorder="1" applyAlignment="1" applyProtection="1">
      <alignment horizontal="center" vertical="center"/>
      <protection/>
    </xf>
    <xf numFmtId="0" fontId="12" fillId="0" borderId="0" xfId="0" applyFont="1" applyBorder="1" applyAlignment="1">
      <alignment horizontal="center"/>
    </xf>
    <xf numFmtId="0" fontId="0" fillId="34" borderId="24" xfId="0" applyFont="1" applyFill="1" applyBorder="1" applyAlignment="1" applyProtection="1">
      <alignment horizontal="left" vertical="center"/>
      <protection/>
    </xf>
    <xf numFmtId="0" fontId="6" fillId="34" borderId="24" xfId="0" applyFont="1" applyFill="1" applyBorder="1" applyAlignment="1" applyProtection="1">
      <alignment vertical="center"/>
      <protection/>
    </xf>
    <xf numFmtId="0" fontId="0" fillId="0" borderId="0" xfId="0" applyAlignment="1">
      <alignment horizontal="center"/>
    </xf>
    <xf numFmtId="0" fontId="122" fillId="0" borderId="0" xfId="0" applyFont="1" applyAlignment="1">
      <alignment horizontal="right"/>
    </xf>
    <xf numFmtId="44" fontId="0" fillId="0" borderId="0" xfId="0" applyNumberFormat="1" applyAlignment="1">
      <alignment/>
    </xf>
    <xf numFmtId="0" fontId="12" fillId="0" borderId="0" xfId="0" applyFont="1" applyBorder="1" applyAlignment="1">
      <alignment/>
    </xf>
    <xf numFmtId="178" fontId="0" fillId="0" borderId="0" xfId="0" applyNumberFormat="1" applyAlignment="1">
      <alignment/>
    </xf>
    <xf numFmtId="0" fontId="10" fillId="0" borderId="0" xfId="0" applyFont="1" applyAlignment="1">
      <alignment horizontal="center"/>
    </xf>
    <xf numFmtId="0" fontId="0" fillId="33" borderId="25" xfId="0" applyFont="1" applyFill="1" applyBorder="1" applyAlignment="1" applyProtection="1">
      <alignment horizontal="left" vertical="center"/>
      <protection/>
    </xf>
    <xf numFmtId="0" fontId="0" fillId="33" borderId="36" xfId="0" applyFont="1" applyFill="1" applyBorder="1" applyAlignment="1" applyProtection="1">
      <alignment horizontal="left" vertical="center"/>
      <protection/>
    </xf>
    <xf numFmtId="0" fontId="0" fillId="0" borderId="36" xfId="0" applyFont="1" applyFill="1" applyBorder="1" applyAlignment="1" applyProtection="1">
      <alignment horizontal="left" vertical="center"/>
      <protection locked="0"/>
    </xf>
    <xf numFmtId="0" fontId="0" fillId="0" borderId="36" xfId="0" applyFill="1" applyBorder="1" applyAlignment="1" applyProtection="1">
      <alignment horizontal="left" vertical="center"/>
      <protection locked="0"/>
    </xf>
    <xf numFmtId="37" fontId="0" fillId="0" borderId="36" xfId="0" applyNumberFormat="1" applyFont="1" applyFill="1" applyBorder="1" applyAlignment="1" applyProtection="1">
      <alignment horizontal="center" vertical="center"/>
      <protection locked="0"/>
    </xf>
    <xf numFmtId="37" fontId="0" fillId="0" borderId="25" xfId="0" applyNumberFormat="1" applyFont="1" applyFill="1" applyBorder="1" applyAlignment="1" applyProtection="1">
      <alignment horizontal="center" vertical="center"/>
      <protection locked="0"/>
    </xf>
    <xf numFmtId="5" fontId="0" fillId="0" borderId="37" xfId="0" applyNumberFormat="1" applyFont="1" applyFill="1" applyBorder="1" applyAlignment="1" applyProtection="1">
      <alignment horizontal="center" vertical="center"/>
      <protection locked="0"/>
    </xf>
    <xf numFmtId="5" fontId="0" fillId="0" borderId="35" xfId="0" applyNumberFormat="1" applyFont="1" applyFill="1" applyBorder="1" applyAlignment="1" applyProtection="1">
      <alignment horizontal="center" vertical="center"/>
      <protection locked="0"/>
    </xf>
    <xf numFmtId="0" fontId="5" fillId="35" borderId="38" xfId="0" applyFont="1" applyFill="1" applyBorder="1" applyAlignment="1" applyProtection="1">
      <alignment/>
      <protection/>
    </xf>
    <xf numFmtId="0" fontId="123" fillId="35" borderId="32" xfId="0" applyFont="1" applyFill="1" applyBorder="1" applyAlignment="1">
      <alignment/>
    </xf>
    <xf numFmtId="0" fontId="8" fillId="35" borderId="32" xfId="0" applyFont="1" applyFill="1" applyBorder="1" applyAlignment="1">
      <alignment/>
    </xf>
    <xf numFmtId="0" fontId="8" fillId="35" borderId="31" xfId="0" applyFont="1" applyFill="1" applyBorder="1" applyAlignment="1">
      <alignment/>
    </xf>
    <xf numFmtId="0" fontId="5" fillId="35" borderId="36" xfId="0" applyFont="1" applyFill="1" applyBorder="1" applyAlignment="1" applyProtection="1">
      <alignment horizontal="left" vertical="center"/>
      <protection/>
    </xf>
    <xf numFmtId="0" fontId="5" fillId="35" borderId="36" xfId="0" applyFont="1" applyFill="1" applyBorder="1" applyAlignment="1" applyProtection="1">
      <alignment horizontal="center" vertical="center"/>
      <protection/>
    </xf>
    <xf numFmtId="0" fontId="0" fillId="0" borderId="0" xfId="0" applyAlignment="1" applyProtection="1">
      <alignment vertical="top"/>
      <protection/>
    </xf>
    <xf numFmtId="0" fontId="9" fillId="36" borderId="39" xfId="0" applyFont="1" applyFill="1" applyBorder="1" applyAlignment="1" applyProtection="1">
      <alignment horizontal="centerContinuous"/>
      <protection/>
    </xf>
    <xf numFmtId="0" fontId="0" fillId="36" borderId="40" xfId="0" applyFill="1" applyBorder="1" applyAlignment="1" applyProtection="1">
      <alignment horizontal="centerContinuous"/>
      <protection/>
    </xf>
    <xf numFmtId="0" fontId="0" fillId="36" borderId="40" xfId="0" applyFill="1" applyBorder="1" applyAlignment="1" applyProtection="1">
      <alignment/>
      <protection/>
    </xf>
    <xf numFmtId="0" fontId="0" fillId="36" borderId="41" xfId="0" applyFill="1" applyBorder="1" applyAlignment="1" applyProtection="1">
      <alignment/>
      <protection/>
    </xf>
    <xf numFmtId="0" fontId="9" fillId="36" borderId="42" xfId="0" applyFont="1" applyFill="1" applyBorder="1" applyAlignment="1" applyProtection="1">
      <alignment horizontal="centerContinuous"/>
      <protection/>
    </xf>
    <xf numFmtId="0" fontId="9" fillId="36" borderId="0" xfId="0" applyFont="1" applyFill="1" applyBorder="1" applyAlignment="1" applyProtection="1">
      <alignment horizontal="centerContinuous"/>
      <protection/>
    </xf>
    <xf numFmtId="0" fontId="0" fillId="36" borderId="43" xfId="0" applyFill="1" applyBorder="1" applyAlignment="1" applyProtection="1">
      <alignment/>
      <protection/>
    </xf>
    <xf numFmtId="0" fontId="9" fillId="36" borderId="0" xfId="0" applyFont="1" applyFill="1" applyBorder="1" applyAlignment="1" applyProtection="1">
      <alignment horizontal="left"/>
      <protection/>
    </xf>
    <xf numFmtId="0" fontId="0" fillId="36" borderId="42" xfId="0" applyFill="1" applyBorder="1" applyAlignment="1" applyProtection="1">
      <alignment/>
      <protection/>
    </xf>
    <xf numFmtId="0" fontId="0" fillId="36" borderId="0" xfId="0" applyFill="1" applyBorder="1" applyAlignment="1" applyProtection="1">
      <alignment/>
      <protection/>
    </xf>
    <xf numFmtId="49" fontId="6" fillId="36" borderId="42" xfId="0" applyNumberFormat="1" applyFont="1" applyFill="1" applyBorder="1" applyAlignment="1" applyProtection="1">
      <alignment horizontal="right"/>
      <protection/>
    </xf>
    <xf numFmtId="0" fontId="6" fillId="36" borderId="0" xfId="0" applyFont="1" applyFill="1" applyBorder="1" applyAlignment="1" applyProtection="1">
      <alignment/>
      <protection/>
    </xf>
    <xf numFmtId="49" fontId="6" fillId="36" borderId="42" xfId="0" applyNumberFormat="1" applyFont="1" applyFill="1" applyBorder="1" applyAlignment="1" applyProtection="1">
      <alignment horizontal="right" vertical="top"/>
      <protection/>
    </xf>
    <xf numFmtId="0" fontId="6" fillId="36" borderId="0" xfId="0" applyFont="1" applyFill="1" applyBorder="1" applyAlignment="1" applyProtection="1">
      <alignment horizontal="left" vertical="top"/>
      <protection/>
    </xf>
    <xf numFmtId="0" fontId="6" fillId="36" borderId="0" xfId="0" applyFont="1" applyFill="1" applyBorder="1" applyAlignment="1" applyProtection="1">
      <alignment horizontal="left"/>
      <protection/>
    </xf>
    <xf numFmtId="0" fontId="8" fillId="36" borderId="0" xfId="0" applyFont="1" applyFill="1" applyBorder="1" applyAlignment="1" applyProtection="1">
      <alignment/>
      <protection/>
    </xf>
    <xf numFmtId="49" fontId="124" fillId="36" borderId="42" xfId="0" applyNumberFormat="1" applyFont="1" applyFill="1" applyBorder="1" applyAlignment="1" applyProtection="1">
      <alignment horizontal="right"/>
      <protection/>
    </xf>
    <xf numFmtId="0" fontId="125" fillId="36" borderId="0" xfId="0" applyFont="1" applyFill="1" applyBorder="1" applyAlignment="1" applyProtection="1">
      <alignment/>
      <protection/>
    </xf>
    <xf numFmtId="14" fontId="6" fillId="36" borderId="0" xfId="0" applyNumberFormat="1" applyFont="1" applyFill="1" applyBorder="1" applyAlignment="1" applyProtection="1">
      <alignment/>
      <protection/>
    </xf>
    <xf numFmtId="0" fontId="0" fillId="36" borderId="44" xfId="0" applyFill="1" applyBorder="1" applyAlignment="1" applyProtection="1">
      <alignment/>
      <protection/>
    </xf>
    <xf numFmtId="0" fontId="0" fillId="36" borderId="45" xfId="0" applyFill="1" applyBorder="1" applyAlignment="1" applyProtection="1">
      <alignment/>
      <protection/>
    </xf>
    <xf numFmtId="0" fontId="0" fillId="36" borderId="46" xfId="0" applyFill="1" applyBorder="1" applyAlignment="1" applyProtection="1">
      <alignment/>
      <protection/>
    </xf>
    <xf numFmtId="0" fontId="123" fillId="35" borderId="32" xfId="0" applyFont="1" applyFill="1" applyBorder="1" applyAlignment="1">
      <alignment horizontal="left"/>
    </xf>
    <xf numFmtId="0" fontId="123" fillId="35" borderId="31" xfId="0" applyFont="1" applyFill="1" applyBorder="1" applyAlignment="1">
      <alignment horizontal="left"/>
    </xf>
    <xf numFmtId="0" fontId="0" fillId="0" borderId="0" xfId="58" applyProtection="1">
      <alignment/>
      <protection/>
    </xf>
    <xf numFmtId="0" fontId="0" fillId="0" borderId="0" xfId="58">
      <alignment/>
      <protection/>
    </xf>
    <xf numFmtId="0" fontId="8" fillId="0" borderId="0" xfId="58" applyFont="1" applyProtection="1">
      <alignment/>
      <protection/>
    </xf>
    <xf numFmtId="49" fontId="0" fillId="0" borderId="0" xfId="58" applyNumberFormat="1" applyAlignment="1" applyProtection="1">
      <alignment horizontal="center"/>
      <protection/>
    </xf>
    <xf numFmtId="0" fontId="2" fillId="0" borderId="0" xfId="58" applyFont="1" applyProtection="1">
      <alignment/>
      <protection/>
    </xf>
    <xf numFmtId="0" fontId="28" fillId="0" borderId="0" xfId="58" applyFont="1" applyAlignment="1" applyProtection="1">
      <alignment horizontal="left" vertical="center"/>
      <protection/>
    </xf>
    <xf numFmtId="0" fontId="18" fillId="0" borderId="0" xfId="58" applyFont="1" applyAlignment="1" applyProtection="1">
      <alignment horizontal="right" vertical="center"/>
      <protection/>
    </xf>
    <xf numFmtId="0" fontId="0" fillId="0" borderId="0" xfId="58" applyProtection="1">
      <alignment/>
      <protection hidden="1"/>
    </xf>
    <xf numFmtId="14" fontId="0" fillId="0" borderId="0" xfId="58" applyNumberFormat="1" applyFont="1" applyProtection="1">
      <alignment/>
      <protection hidden="1"/>
    </xf>
    <xf numFmtId="0" fontId="0" fillId="0" borderId="0" xfId="58" applyFont="1" applyProtection="1">
      <alignment/>
      <protection locked="0"/>
    </xf>
    <xf numFmtId="0" fontId="0" fillId="0" borderId="0" xfId="58" applyFont="1">
      <alignment/>
      <protection/>
    </xf>
    <xf numFmtId="0" fontId="0" fillId="0" borderId="0" xfId="58" applyFont="1" applyProtection="1">
      <alignment/>
      <protection/>
    </xf>
    <xf numFmtId="0" fontId="10" fillId="0" borderId="0" xfId="58" applyFont="1" applyAlignment="1" applyProtection="1">
      <alignment horizontal="left"/>
      <protection hidden="1"/>
    </xf>
    <xf numFmtId="0" fontId="11" fillId="0" borderId="0" xfId="58" applyFont="1" applyAlignment="1" applyProtection="1">
      <alignment horizontal="left"/>
      <protection hidden="1"/>
    </xf>
    <xf numFmtId="0" fontId="11" fillId="0" borderId="0" xfId="58" applyFont="1" applyAlignment="1" applyProtection="1">
      <alignment horizontal="right"/>
      <protection hidden="1"/>
    </xf>
    <xf numFmtId="0" fontId="0" fillId="0" borderId="0" xfId="58" applyFont="1" applyAlignment="1" applyProtection="1">
      <alignment horizontal="left"/>
      <protection hidden="1"/>
    </xf>
    <xf numFmtId="0" fontId="0" fillId="0" borderId="0" xfId="58" applyFont="1" applyProtection="1">
      <alignment/>
      <protection hidden="1"/>
    </xf>
    <xf numFmtId="0" fontId="9" fillId="0" borderId="0" xfId="58" applyFont="1" applyAlignment="1">
      <alignment horizontal="centerContinuous"/>
      <protection/>
    </xf>
    <xf numFmtId="0" fontId="13" fillId="0" borderId="0" xfId="58" applyFont="1" applyAlignment="1" applyProtection="1">
      <alignment/>
      <protection hidden="1"/>
    </xf>
    <xf numFmtId="0" fontId="6" fillId="0" borderId="0" xfId="58" applyFont="1" applyBorder="1" applyAlignment="1" applyProtection="1">
      <alignment horizontal="center"/>
      <protection hidden="1"/>
    </xf>
    <xf numFmtId="0" fontId="6" fillId="0" borderId="10" xfId="58" applyFont="1" applyBorder="1" applyAlignment="1" applyProtection="1">
      <alignment horizontal="right"/>
      <protection hidden="1"/>
    </xf>
    <xf numFmtId="169" fontId="6" fillId="0" borderId="10" xfId="58" applyNumberFormat="1" applyFont="1" applyBorder="1" applyAlignment="1" applyProtection="1">
      <alignment horizontal="left"/>
      <protection hidden="1" locked="0"/>
    </xf>
    <xf numFmtId="0" fontId="6" fillId="0" borderId="0" xfId="58" applyNumberFormat="1" applyFont="1" applyBorder="1" applyAlignment="1" applyProtection="1">
      <alignment horizontal="center"/>
      <protection hidden="1"/>
    </xf>
    <xf numFmtId="0" fontId="14" fillId="0" borderId="0" xfId="58" applyFont="1" applyAlignment="1" applyProtection="1">
      <alignment horizontal="center"/>
      <protection hidden="1"/>
    </xf>
    <xf numFmtId="0" fontId="13" fillId="0" borderId="0" xfId="58" applyFont="1" applyProtection="1">
      <alignment/>
      <protection hidden="1"/>
    </xf>
    <xf numFmtId="0" fontId="0" fillId="0" borderId="0" xfId="58" applyFont="1" applyBorder="1" applyAlignment="1" applyProtection="1">
      <alignment horizontal="right"/>
      <protection hidden="1"/>
    </xf>
    <xf numFmtId="0" fontId="15" fillId="0" borderId="0" xfId="58" applyFont="1" applyAlignment="1" applyProtection="1">
      <alignment horizontal="right" vertical="top"/>
      <protection hidden="1"/>
    </xf>
    <xf numFmtId="0" fontId="10" fillId="0" borderId="0" xfId="58" applyFont="1" applyProtection="1">
      <alignment/>
      <protection hidden="1"/>
    </xf>
    <xf numFmtId="0" fontId="29" fillId="0" borderId="0" xfId="58" applyFont="1" applyAlignment="1" applyProtection="1">
      <alignment horizontal="center"/>
      <protection hidden="1"/>
    </xf>
    <xf numFmtId="0" fontId="10" fillId="0" borderId="0" xfId="58" applyFont="1" applyAlignment="1" applyProtection="1">
      <alignment horizontal="centerContinuous"/>
      <protection hidden="1"/>
    </xf>
    <xf numFmtId="0" fontId="10" fillId="0" borderId="0" xfId="58" applyFont="1" applyAlignment="1" applyProtection="1">
      <alignment horizontal="center"/>
      <protection hidden="1"/>
    </xf>
    <xf numFmtId="0" fontId="11" fillId="0" borderId="0" xfId="58" applyFont="1" applyBorder="1" applyAlignment="1" applyProtection="1">
      <alignment/>
      <protection hidden="1"/>
    </xf>
    <xf numFmtId="0" fontId="14" fillId="0" borderId="0" xfId="58" applyFont="1" applyAlignment="1" applyProtection="1">
      <alignment horizontal="left"/>
      <protection hidden="1"/>
    </xf>
    <xf numFmtId="0" fontId="11" fillId="0" borderId="0" xfId="58" applyFont="1" applyBorder="1" applyAlignment="1" applyProtection="1">
      <alignment horizontal="centerContinuous"/>
      <protection hidden="1"/>
    </xf>
    <xf numFmtId="0" fontId="14" fillId="0" borderId="0" xfId="58" applyFont="1" applyBorder="1" applyAlignment="1" applyProtection="1">
      <alignment horizontal="left" indent="1"/>
      <protection hidden="1"/>
    </xf>
    <xf numFmtId="0" fontId="0" fillId="0" borderId="0" xfId="58" applyFont="1" applyBorder="1" applyProtection="1">
      <alignment/>
      <protection hidden="1"/>
    </xf>
    <xf numFmtId="14" fontId="0" fillId="0" borderId="0" xfId="58" applyNumberFormat="1" applyFont="1" applyBorder="1" applyAlignment="1" applyProtection="1">
      <alignment horizontal="right"/>
      <protection hidden="1"/>
    </xf>
    <xf numFmtId="1" fontId="6" fillId="0" borderId="10" xfId="58" applyNumberFormat="1" applyFont="1" applyBorder="1" applyAlignment="1" applyProtection="1">
      <alignment horizontal="center"/>
      <protection hidden="1" locked="0"/>
    </xf>
    <xf numFmtId="0" fontId="13" fillId="0" borderId="0" xfId="58" applyFont="1" applyBorder="1" applyAlignment="1" applyProtection="1">
      <alignment horizontal="right" vertical="center"/>
      <protection hidden="1"/>
    </xf>
    <xf numFmtId="14" fontId="13" fillId="0" borderId="0" xfId="58" applyNumberFormat="1" applyFont="1" applyBorder="1" applyAlignment="1" applyProtection="1">
      <alignment horizontal="center" vertical="center"/>
      <protection hidden="1"/>
    </xf>
    <xf numFmtId="14" fontId="13" fillId="0" borderId="0" xfId="58" applyNumberFormat="1" applyFont="1" applyBorder="1" applyAlignment="1" applyProtection="1">
      <alignment horizontal="left" vertical="center"/>
      <protection hidden="1"/>
    </xf>
    <xf numFmtId="1" fontId="0" fillId="0" borderId="0" xfId="58" applyNumberFormat="1" applyFont="1" applyBorder="1" applyAlignment="1" applyProtection="1">
      <alignment horizontal="center"/>
      <protection hidden="1"/>
    </xf>
    <xf numFmtId="0" fontId="6" fillId="0" borderId="10" xfId="58" applyFont="1" applyBorder="1" applyAlignment="1" applyProtection="1">
      <alignment horizontal="center"/>
      <protection hidden="1" locked="0"/>
    </xf>
    <xf numFmtId="14" fontId="0" fillId="0" borderId="0" xfId="58" applyNumberFormat="1" applyFont="1" applyBorder="1" applyAlignment="1" applyProtection="1">
      <alignment horizontal="left"/>
      <protection hidden="1"/>
    </xf>
    <xf numFmtId="14" fontId="6" fillId="0" borderId="10" xfId="58" applyNumberFormat="1" applyFont="1" applyBorder="1" applyAlignment="1" applyProtection="1">
      <alignment horizontal="center"/>
      <protection hidden="1" locked="0"/>
    </xf>
    <xf numFmtId="0" fontId="0" fillId="0" borderId="0" xfId="58" applyFont="1" applyBorder="1" applyAlignment="1" applyProtection="1">
      <alignment horizontal="left"/>
      <protection hidden="1"/>
    </xf>
    <xf numFmtId="1" fontId="0" fillId="0" borderId="0" xfId="58" applyNumberFormat="1" applyFont="1" applyBorder="1" applyAlignment="1" applyProtection="1">
      <alignment horizontal="right"/>
      <protection hidden="1"/>
    </xf>
    <xf numFmtId="0" fontId="0" fillId="0" borderId="10" xfId="58" applyFont="1" applyBorder="1" applyProtection="1">
      <alignment/>
      <protection hidden="1" locked="0"/>
    </xf>
    <xf numFmtId="0" fontId="0" fillId="0" borderId="10" xfId="58" applyFont="1" applyBorder="1" applyProtection="1">
      <alignment/>
      <protection hidden="1"/>
    </xf>
    <xf numFmtId="0" fontId="0" fillId="0" borderId="47" xfId="58" applyFont="1" applyBorder="1" applyProtection="1">
      <alignment/>
      <protection hidden="1"/>
    </xf>
    <xf numFmtId="0" fontId="0" fillId="0" borderId="0" xfId="58" applyFont="1" applyAlignment="1" applyProtection="1">
      <alignment horizontal="right"/>
      <protection hidden="1"/>
    </xf>
    <xf numFmtId="0" fontId="0" fillId="0" borderId="10" xfId="58" applyFont="1" applyBorder="1" applyAlignment="1" applyProtection="1">
      <alignment horizontal="centerContinuous"/>
      <protection hidden="1" locked="0"/>
    </xf>
    <xf numFmtId="0" fontId="0" fillId="0" borderId="10" xfId="58" applyFont="1" applyBorder="1" applyAlignment="1" applyProtection="1">
      <alignment horizontal="centerContinuous"/>
      <protection hidden="1"/>
    </xf>
    <xf numFmtId="49" fontId="0" fillId="0" borderId="0" xfId="58" applyNumberFormat="1" applyFont="1" applyBorder="1" applyAlignment="1" applyProtection="1">
      <alignment horizontal="right"/>
      <protection hidden="1"/>
    </xf>
    <xf numFmtId="49" fontId="0" fillId="0" borderId="47" xfId="58" applyNumberFormat="1" applyFont="1" applyBorder="1" applyAlignment="1" applyProtection="1">
      <alignment horizontal="left" indent="1"/>
      <protection hidden="1" locked="0"/>
    </xf>
    <xf numFmtId="167" fontId="0" fillId="0" borderId="47" xfId="58" applyNumberFormat="1" applyFont="1" applyBorder="1" applyAlignment="1" applyProtection="1">
      <alignment horizontal="center"/>
      <protection hidden="1"/>
    </xf>
    <xf numFmtId="167" fontId="0" fillId="0" borderId="0" xfId="58" applyNumberFormat="1" applyFont="1" applyBorder="1" applyAlignment="1" applyProtection="1">
      <alignment horizontal="right"/>
      <protection hidden="1"/>
    </xf>
    <xf numFmtId="166" fontId="0" fillId="0" borderId="47" xfId="58" applyNumberFormat="1" applyFont="1" applyBorder="1" applyAlignment="1" applyProtection="1">
      <alignment horizontal="centerContinuous"/>
      <protection hidden="1"/>
    </xf>
    <xf numFmtId="166" fontId="0" fillId="0" borderId="10" xfId="58" applyNumberFormat="1" applyFont="1" applyBorder="1" applyAlignment="1" applyProtection="1">
      <alignment horizontal="centerContinuous"/>
      <protection hidden="1" locked="0"/>
    </xf>
    <xf numFmtId="166" fontId="0" fillId="0" borderId="10" xfId="58" applyNumberFormat="1" applyFont="1" applyBorder="1" applyAlignment="1" applyProtection="1">
      <alignment horizontal="centerContinuous"/>
      <protection hidden="1"/>
    </xf>
    <xf numFmtId="166" fontId="0" fillId="0" borderId="0" xfId="58" applyNumberFormat="1" applyFont="1" applyBorder="1" applyAlignment="1" applyProtection="1">
      <alignment horizontal="centerContinuous"/>
      <protection hidden="1"/>
    </xf>
    <xf numFmtId="0" fontId="0" fillId="0" borderId="10" xfId="58" applyFont="1" applyBorder="1" applyAlignment="1" applyProtection="1">
      <alignment horizontal="left"/>
      <protection hidden="1" locked="0"/>
    </xf>
    <xf numFmtId="0" fontId="0" fillId="0" borderId="0" xfId="58" applyFont="1" applyBorder="1" applyAlignment="1" applyProtection="1">
      <alignment horizontal="centerContinuous"/>
      <protection hidden="1"/>
    </xf>
    <xf numFmtId="0" fontId="0" fillId="0" borderId="10" xfId="58" applyFont="1" applyBorder="1" applyAlignment="1" applyProtection="1">
      <alignment horizontal="left"/>
      <protection hidden="1"/>
    </xf>
    <xf numFmtId="0" fontId="0" fillId="0" borderId="47" xfId="58" applyFont="1" applyBorder="1" applyAlignment="1" applyProtection="1">
      <alignment horizontal="left"/>
      <protection hidden="1" locked="0"/>
    </xf>
    <xf numFmtId="0" fontId="0" fillId="0" borderId="47" xfId="58" applyFont="1" applyBorder="1" applyAlignment="1" applyProtection="1">
      <alignment horizontal="centerContinuous"/>
      <protection hidden="1"/>
    </xf>
    <xf numFmtId="0" fontId="0" fillId="0" borderId="0" xfId="58" applyFont="1" applyBorder="1" applyAlignment="1" applyProtection="1">
      <alignment horizontal="center"/>
      <protection hidden="1"/>
    </xf>
    <xf numFmtId="166" fontId="0" fillId="0" borderId="10" xfId="58" applyNumberFormat="1" applyFont="1" applyBorder="1" applyProtection="1">
      <alignment/>
      <protection hidden="1"/>
    </xf>
    <xf numFmtId="1" fontId="6" fillId="0" borderId="0" xfId="58" applyNumberFormat="1" applyFont="1" applyBorder="1" applyAlignment="1" applyProtection="1">
      <alignment horizontal="center"/>
      <protection hidden="1"/>
    </xf>
    <xf numFmtId="0" fontId="6" fillId="0" borderId="47" xfId="58" applyFont="1" applyBorder="1" applyAlignment="1" applyProtection="1">
      <alignment horizontal="center"/>
      <protection hidden="1" locked="0"/>
    </xf>
    <xf numFmtId="0" fontId="0" fillId="0" borderId="47" xfId="58" applyBorder="1" applyAlignment="1" applyProtection="1">
      <alignment horizontal="center"/>
      <protection locked="0"/>
    </xf>
    <xf numFmtId="0" fontId="0" fillId="0" borderId="0" xfId="58" applyAlignment="1" applyProtection="1">
      <alignment horizontal="center"/>
      <protection locked="0"/>
    </xf>
    <xf numFmtId="0" fontId="0" fillId="0" borderId="0" xfId="58" applyFont="1" applyAlignment="1" applyProtection="1">
      <alignment/>
      <protection hidden="1"/>
    </xf>
    <xf numFmtId="0" fontId="17" fillId="0" borderId="0" xfId="58" applyFont="1" applyAlignment="1" applyProtection="1">
      <alignment horizontal="center"/>
      <protection hidden="1"/>
    </xf>
    <xf numFmtId="0" fontId="15" fillId="0" borderId="0" xfId="58" applyFont="1" applyAlignment="1" applyProtection="1">
      <alignment horizontal="center"/>
      <protection hidden="1"/>
    </xf>
    <xf numFmtId="0" fontId="0" fillId="0" borderId="0" xfId="58" applyBorder="1" applyProtection="1">
      <alignment/>
      <protection/>
    </xf>
    <xf numFmtId="0" fontId="0" fillId="0" borderId="10" xfId="58" applyBorder="1" applyProtection="1">
      <alignment/>
      <protection/>
    </xf>
    <xf numFmtId="0" fontId="11" fillId="0" borderId="0" xfId="58" applyFont="1" applyBorder="1" applyAlignment="1" applyProtection="1">
      <alignment horizontal="center"/>
      <protection hidden="1"/>
    </xf>
    <xf numFmtId="0" fontId="0" fillId="0" borderId="22" xfId="58" applyBorder="1" applyAlignment="1" applyProtection="1">
      <alignment horizontal="centerContinuous"/>
      <protection/>
    </xf>
    <xf numFmtId="0" fontId="13" fillId="0" borderId="22" xfId="58" applyFont="1" applyBorder="1" applyAlignment="1" applyProtection="1">
      <alignment horizontal="centerContinuous"/>
      <protection/>
    </xf>
    <xf numFmtId="0" fontId="13" fillId="0" borderId="0" xfId="58" applyFont="1" applyAlignment="1" applyProtection="1">
      <alignment horizontal="centerContinuous"/>
      <protection/>
    </xf>
    <xf numFmtId="0" fontId="13" fillId="0" borderId="0" xfId="58" applyFont="1" applyBorder="1" applyAlignment="1" applyProtection="1">
      <alignment horizontal="center"/>
      <protection hidden="1"/>
    </xf>
    <xf numFmtId="0" fontId="0" fillId="0" borderId="0" xfId="58" applyFont="1" applyAlignment="1" applyProtection="1">
      <alignment horizontal="center"/>
      <protection hidden="1"/>
    </xf>
    <xf numFmtId="0" fontId="24" fillId="0" borderId="0" xfId="58" applyFont="1" applyProtection="1">
      <alignment/>
      <protection/>
    </xf>
    <xf numFmtId="0" fontId="0" fillId="0" borderId="0" xfId="58" applyAlignment="1" applyProtection="1">
      <alignment horizontal="right" vertical="center"/>
      <protection hidden="1"/>
    </xf>
    <xf numFmtId="14" fontId="0" fillId="0" borderId="0" xfId="58" applyNumberFormat="1" applyFont="1">
      <alignment/>
      <protection/>
    </xf>
    <xf numFmtId="0" fontId="31" fillId="0" borderId="0" xfId="58" applyFont="1" applyProtection="1">
      <alignment/>
      <protection locked="0"/>
    </xf>
    <xf numFmtId="0" fontId="31" fillId="0" borderId="0" xfId="58" applyFont="1">
      <alignment/>
      <protection/>
    </xf>
    <xf numFmtId="0" fontId="0" fillId="0" borderId="0" xfId="58" applyFont="1" applyFill="1" applyBorder="1">
      <alignment/>
      <protection/>
    </xf>
    <xf numFmtId="0" fontId="0" fillId="0" borderId="0" xfId="58" applyFont="1" applyAlignment="1" applyProtection="1">
      <alignment horizontal="center"/>
      <protection locked="0"/>
    </xf>
    <xf numFmtId="0" fontId="0" fillId="0" borderId="0" xfId="58" applyFont="1" applyAlignment="1">
      <alignment horizontal="center"/>
      <protection/>
    </xf>
    <xf numFmtId="0" fontId="10" fillId="0" borderId="0" xfId="58" applyFont="1" applyAlignment="1" applyProtection="1">
      <alignment horizontal="center"/>
      <protection locked="0"/>
    </xf>
    <xf numFmtId="172" fontId="0" fillId="0" borderId="0" xfId="58" applyNumberFormat="1" applyFont="1" applyProtection="1">
      <alignment/>
      <protection locked="0"/>
    </xf>
    <xf numFmtId="0" fontId="0" fillId="0" borderId="0" xfId="58" applyFont="1" applyAlignment="1">
      <alignment horizontal="right"/>
      <protection/>
    </xf>
    <xf numFmtId="49" fontId="0" fillId="0" borderId="0" xfId="58" applyNumberFormat="1" applyFont="1" applyAlignment="1">
      <alignment horizontal="right"/>
      <protection/>
    </xf>
    <xf numFmtId="0" fontId="31" fillId="0" borderId="0" xfId="58" applyFont="1" applyAlignment="1" applyProtection="1">
      <alignment horizontal="centerContinuous"/>
      <protection/>
    </xf>
    <xf numFmtId="0" fontId="31" fillId="0" borderId="0" xfId="58" applyFont="1" applyAlignment="1" applyProtection="1">
      <alignment horizontal="left"/>
      <protection hidden="1"/>
    </xf>
    <xf numFmtId="49" fontId="8" fillId="0" borderId="0" xfId="0" applyNumberFormat="1" applyFont="1" applyAlignment="1" applyProtection="1">
      <alignment horizontal="left" vertical="center"/>
      <protection hidden="1"/>
    </xf>
    <xf numFmtId="49" fontId="5" fillId="0" borderId="0" xfId="0" applyNumberFormat="1" applyFont="1" applyAlignment="1" applyProtection="1">
      <alignment horizontal="left" vertical="center"/>
      <protection hidden="1"/>
    </xf>
    <xf numFmtId="0" fontId="5" fillId="0" borderId="0" xfId="0" applyFont="1" applyAlignment="1" applyProtection="1">
      <alignment vertical="center"/>
      <protection hidden="1"/>
    </xf>
    <xf numFmtId="49" fontId="0" fillId="0" borderId="0" xfId="0" applyNumberFormat="1" applyAlignment="1" applyProtection="1">
      <alignment horizontal="right"/>
      <protection hidden="1"/>
    </xf>
    <xf numFmtId="0" fontId="28" fillId="0" borderId="0" xfId="0" applyFont="1" applyAlignment="1" applyProtection="1">
      <alignment horizontal="left" vertical="center"/>
      <protection/>
    </xf>
    <xf numFmtId="0" fontId="15" fillId="0" borderId="0" xfId="0" applyFont="1" applyAlignment="1">
      <alignment/>
    </xf>
    <xf numFmtId="0" fontId="18" fillId="0" borderId="0" xfId="0" applyFont="1" applyAlignment="1">
      <alignment/>
    </xf>
    <xf numFmtId="0" fontId="126" fillId="0" borderId="0" xfId="0" applyFont="1" applyFill="1" applyBorder="1" applyAlignment="1">
      <alignment wrapText="1"/>
    </xf>
    <xf numFmtId="0" fontId="126" fillId="0" borderId="0" xfId="0" applyFont="1" applyBorder="1" applyAlignment="1">
      <alignment wrapText="1"/>
    </xf>
    <xf numFmtId="0" fontId="36" fillId="0" borderId="0" xfId="58" applyFont="1" applyAlignment="1" applyProtection="1">
      <alignment horizontal="left"/>
      <protection hidden="1"/>
    </xf>
    <xf numFmtId="0" fontId="9" fillId="0" borderId="0" xfId="58" applyFont="1" applyAlignment="1">
      <alignment/>
      <protection/>
    </xf>
    <xf numFmtId="0" fontId="0" fillId="0" borderId="0" xfId="0" applyAlignment="1" applyProtection="1">
      <alignment horizontal="right"/>
      <protection/>
    </xf>
    <xf numFmtId="0" fontId="0" fillId="37" borderId="0" xfId="0" applyFill="1" applyAlignment="1" applyProtection="1">
      <alignment/>
      <protection hidden="1"/>
    </xf>
    <xf numFmtId="0" fontId="8" fillId="0" borderId="0" xfId="58" applyFont="1" applyAlignment="1">
      <alignment horizontal="center"/>
      <protection/>
    </xf>
    <xf numFmtId="0" fontId="122" fillId="0" borderId="0" xfId="0" applyFont="1" applyAlignment="1">
      <alignment horizontal="left" vertical="top"/>
    </xf>
    <xf numFmtId="0" fontId="122" fillId="0" borderId="0" xfId="0" applyFont="1" applyAlignment="1">
      <alignment horizontal="right" vertical="top"/>
    </xf>
    <xf numFmtId="49" fontId="0" fillId="0" borderId="0" xfId="0" applyNumberFormat="1" applyFont="1" applyAlignment="1">
      <alignment/>
    </xf>
    <xf numFmtId="0" fontId="5" fillId="0" borderId="0" xfId="0" applyFont="1" applyBorder="1" applyAlignment="1">
      <alignment/>
    </xf>
    <xf numFmtId="49" fontId="0" fillId="0" borderId="22" xfId="0" applyNumberFormat="1" applyFont="1" applyBorder="1" applyAlignment="1">
      <alignment horizontal="center" vertical="center"/>
    </xf>
    <xf numFmtId="0" fontId="0" fillId="0" borderId="22" xfId="0" applyFont="1" applyBorder="1" applyAlignment="1">
      <alignment vertical="center"/>
    </xf>
    <xf numFmtId="0" fontId="6" fillId="0" borderId="47" xfId="0" applyFont="1" applyBorder="1" applyAlignment="1" applyProtection="1">
      <alignment horizontal="center"/>
      <protection/>
    </xf>
    <xf numFmtId="0" fontId="0" fillId="0" borderId="48" xfId="0" applyFont="1" applyBorder="1" applyAlignment="1" applyProtection="1">
      <alignment vertical="center"/>
      <protection hidden="1"/>
    </xf>
    <xf numFmtId="49" fontId="0" fillId="0" borderId="10" xfId="0" applyNumberFormat="1" applyFont="1" applyBorder="1" applyAlignment="1">
      <alignment horizontal="center" vertical="center"/>
    </xf>
    <xf numFmtId="0" fontId="0" fillId="0" borderId="10" xfId="0" applyFont="1" applyBorder="1" applyAlignment="1">
      <alignment vertical="top"/>
    </xf>
    <xf numFmtId="0" fontId="10" fillId="0" borderId="47" xfId="0" applyFont="1" applyBorder="1" applyAlignment="1">
      <alignment/>
    </xf>
    <xf numFmtId="49" fontId="0" fillId="0" borderId="47" xfId="0" applyNumberFormat="1" applyFont="1" applyBorder="1" applyAlignment="1">
      <alignment horizontal="center" vertical="center"/>
    </xf>
    <xf numFmtId="0" fontId="0" fillId="0" borderId="47" xfId="0" applyFont="1" applyBorder="1" applyAlignment="1">
      <alignment vertical="center"/>
    </xf>
    <xf numFmtId="0" fontId="0" fillId="0" borderId="47" xfId="0" applyFont="1" applyBorder="1" applyAlignment="1">
      <alignment/>
    </xf>
    <xf numFmtId="0" fontId="0" fillId="0" borderId="49" xfId="0" applyFont="1" applyBorder="1" applyAlignment="1">
      <alignment/>
    </xf>
    <xf numFmtId="49" fontId="0" fillId="0" borderId="0" xfId="0" applyNumberFormat="1" applyFont="1" applyBorder="1" applyAlignment="1">
      <alignment horizontal="center" vertical="center"/>
    </xf>
    <xf numFmtId="0" fontId="0" fillId="0" borderId="0" xfId="0" applyFont="1" applyBorder="1" applyAlignment="1">
      <alignment vertical="top"/>
    </xf>
    <xf numFmtId="0" fontId="14" fillId="0" borderId="10" xfId="0" applyFont="1" applyBorder="1" applyAlignment="1">
      <alignment horizontal="center"/>
    </xf>
    <xf numFmtId="0" fontId="6" fillId="0" borderId="0" xfId="0" applyFont="1" applyAlignment="1" applyProtection="1">
      <alignment/>
      <protection hidden="1"/>
    </xf>
    <xf numFmtId="0" fontId="10" fillId="0" borderId="11" xfId="0" applyFont="1" applyBorder="1" applyAlignment="1">
      <alignment/>
    </xf>
    <xf numFmtId="0" fontId="0" fillId="0" borderId="50" xfId="0" applyFont="1" applyBorder="1" applyAlignment="1" applyProtection="1">
      <alignment vertical="center"/>
      <protection hidden="1"/>
    </xf>
    <xf numFmtId="0" fontId="18" fillId="0" borderId="0" xfId="0" applyFont="1" applyAlignment="1" applyProtection="1">
      <alignment horizontal="right" vertical="center"/>
      <protection/>
    </xf>
    <xf numFmtId="0" fontId="39" fillId="0" borderId="0" xfId="0" applyFont="1" applyAlignment="1">
      <alignment/>
    </xf>
    <xf numFmtId="0" fontId="0" fillId="0" borderId="0" xfId="58" applyFont="1" applyProtection="1">
      <alignment/>
      <protection/>
    </xf>
    <xf numFmtId="0" fontId="17" fillId="0" borderId="0" xfId="58" applyFont="1" applyAlignment="1" applyProtection="1">
      <alignment horizontal="right"/>
      <protection hidden="1"/>
    </xf>
    <xf numFmtId="0" fontId="0" fillId="0" borderId="10" xfId="0" applyBorder="1" applyAlignment="1">
      <alignment vertical="top"/>
    </xf>
    <xf numFmtId="0" fontId="0" fillId="0" borderId="0" xfId="58" applyFont="1" applyProtection="1">
      <alignment/>
      <protection hidden="1"/>
    </xf>
    <xf numFmtId="0" fontId="41" fillId="0" borderId="0" xfId="58" applyFont="1" applyBorder="1" applyAlignment="1" applyProtection="1">
      <alignment horizontal="centerContinuous"/>
      <protection/>
    </xf>
    <xf numFmtId="0" fontId="26"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protection hidden="1"/>
    </xf>
    <xf numFmtId="0" fontId="2" fillId="0" borderId="0" xfId="0" applyFont="1" applyAlignment="1" applyProtection="1">
      <alignment horizontal="right"/>
      <protection hidden="1"/>
    </xf>
    <xf numFmtId="0" fontId="8" fillId="0" borderId="0" xfId="0" applyFont="1" applyAlignment="1" applyProtection="1">
      <alignment vertical="center"/>
      <protection/>
    </xf>
    <xf numFmtId="49" fontId="0" fillId="0" borderId="0" xfId="0" applyNumberFormat="1" applyAlignment="1" applyProtection="1">
      <alignment horizontal="center"/>
      <protection/>
    </xf>
    <xf numFmtId="49" fontId="0" fillId="0" borderId="0" xfId="0" applyNumberFormat="1" applyAlignment="1" applyProtection="1">
      <alignment horizontal="right"/>
      <protection/>
    </xf>
    <xf numFmtId="0" fontId="2" fillId="0" borderId="0" xfId="0" applyFont="1" applyAlignment="1" applyProtection="1">
      <alignment vertical="center"/>
      <protection/>
    </xf>
    <xf numFmtId="0" fontId="0" fillId="0" borderId="0" xfId="0" applyAlignment="1" applyProtection="1">
      <alignment horizontal="left"/>
      <protection/>
    </xf>
    <xf numFmtId="0" fontId="2" fillId="0" borderId="0" xfId="0" applyFont="1" applyAlignment="1" applyProtection="1">
      <alignment horizontal="left"/>
      <protection/>
    </xf>
    <xf numFmtId="0" fontId="0" fillId="0" borderId="0" xfId="0" applyFont="1" applyAlignment="1" applyProtection="1">
      <alignment vertical="center"/>
      <protection/>
    </xf>
    <xf numFmtId="49" fontId="0" fillId="0" borderId="0" xfId="0" applyNumberFormat="1" applyAlignment="1" applyProtection="1">
      <alignment/>
      <protection/>
    </xf>
    <xf numFmtId="14" fontId="0" fillId="0" borderId="0" xfId="0" applyNumberFormat="1" applyAlignment="1">
      <alignment/>
    </xf>
    <xf numFmtId="0" fontId="0" fillId="0" borderId="13" xfId="0" applyBorder="1" applyAlignment="1" applyProtection="1">
      <alignment/>
      <protection/>
    </xf>
    <xf numFmtId="0" fontId="0" fillId="0" borderId="51" xfId="0" applyFont="1" applyBorder="1" applyAlignment="1" applyProtection="1">
      <alignment vertical="center"/>
      <protection hidden="1"/>
    </xf>
    <xf numFmtId="0" fontId="0" fillId="0" borderId="30" xfId="0" applyFont="1" applyBorder="1" applyAlignment="1" applyProtection="1">
      <alignment vertical="center"/>
      <protection hidden="1"/>
    </xf>
    <xf numFmtId="0" fontId="5" fillId="0" borderId="0" xfId="58" applyFont="1" applyAlignment="1" applyProtection="1">
      <alignment horizontal="left"/>
      <protection/>
    </xf>
    <xf numFmtId="0" fontId="13" fillId="0" borderId="0" xfId="58" applyNumberFormat="1" applyFont="1" applyAlignment="1" applyProtection="1">
      <alignment horizontal="right"/>
      <protection hidden="1"/>
    </xf>
    <xf numFmtId="0" fontId="26" fillId="0" borderId="0" xfId="58" applyFont="1" applyAlignment="1" applyProtection="1">
      <alignment vertical="center"/>
      <protection/>
    </xf>
    <xf numFmtId="0" fontId="5" fillId="0" borderId="0" xfId="58" applyFont="1" applyProtection="1">
      <alignment/>
      <protection/>
    </xf>
    <xf numFmtId="49" fontId="0" fillId="0" borderId="0" xfId="58" applyNumberFormat="1" applyAlignment="1" applyProtection="1">
      <alignment horizontal="right"/>
      <protection/>
    </xf>
    <xf numFmtId="185" fontId="0" fillId="0" borderId="0" xfId="0" applyNumberFormat="1" applyFont="1" applyAlignment="1" applyProtection="1">
      <alignment/>
      <protection hidden="1"/>
    </xf>
    <xf numFmtId="185" fontId="0" fillId="0" borderId="0" xfId="0" applyNumberFormat="1" applyAlignment="1" applyProtection="1">
      <alignment horizontal="right"/>
      <protection hidden="1"/>
    </xf>
    <xf numFmtId="0" fontId="5" fillId="0" borderId="0" xfId="0" applyFont="1" applyAlignment="1" applyProtection="1">
      <alignment/>
      <protection hidden="1"/>
    </xf>
    <xf numFmtId="0" fontId="8" fillId="33" borderId="52" xfId="0" applyFont="1" applyFill="1" applyBorder="1" applyAlignment="1" applyProtection="1">
      <alignment vertical="center"/>
      <protection/>
    </xf>
    <xf numFmtId="0" fontId="0" fillId="0" borderId="0" xfId="0" applyFont="1" applyAlignment="1">
      <alignment/>
    </xf>
    <xf numFmtId="0" fontId="2" fillId="37" borderId="0" xfId="0" applyFont="1" applyFill="1" applyAlignment="1" applyProtection="1">
      <alignment/>
      <protection hidden="1"/>
    </xf>
    <xf numFmtId="0" fontId="0" fillId="0" borderId="0" xfId="0" applyFont="1" applyAlignment="1" applyProtection="1">
      <alignment/>
      <protection hidden="1"/>
    </xf>
    <xf numFmtId="0" fontId="0" fillId="0" borderId="0" xfId="58" applyFont="1" applyAlignment="1" applyProtection="1">
      <alignment/>
      <protection hidden="1"/>
    </xf>
    <xf numFmtId="0" fontId="15" fillId="0" borderId="0" xfId="0" applyFont="1" applyFill="1" applyAlignment="1">
      <alignment/>
    </xf>
    <xf numFmtId="0" fontId="43" fillId="0" borderId="0" xfId="0" applyFont="1" applyFill="1" applyAlignment="1" applyProtection="1">
      <alignment/>
      <protection hidden="1"/>
    </xf>
    <xf numFmtId="0" fontId="6" fillId="34" borderId="0" xfId="0" applyFont="1" applyFill="1" applyAlignment="1">
      <alignment/>
    </xf>
    <xf numFmtId="185" fontId="0" fillId="0" borderId="22" xfId="0" applyNumberFormat="1" applyFont="1" applyBorder="1" applyAlignment="1" applyProtection="1">
      <alignment horizontal="right"/>
      <protection hidden="1"/>
    </xf>
    <xf numFmtId="0" fontId="8" fillId="0" borderId="14" xfId="0" applyFont="1" applyBorder="1" applyAlignment="1">
      <alignment/>
    </xf>
    <xf numFmtId="0" fontId="16" fillId="0" borderId="0" xfId="58" applyFont="1" applyAlignment="1" applyProtection="1">
      <alignment horizontal="center"/>
      <protection/>
    </xf>
    <xf numFmtId="0" fontId="9" fillId="0" borderId="0" xfId="58" applyFont="1" applyAlignment="1">
      <alignment horizontal="center"/>
      <protection/>
    </xf>
    <xf numFmtId="0" fontId="127" fillId="0" borderId="0" xfId="0" applyFont="1" applyAlignment="1" applyProtection="1">
      <alignment/>
      <protection/>
    </xf>
    <xf numFmtId="0" fontId="8" fillId="33" borderId="53" xfId="0" applyFont="1" applyFill="1" applyBorder="1" applyAlignment="1">
      <alignment horizontal="centerContinuous"/>
    </xf>
    <xf numFmtId="0" fontId="6" fillId="33" borderId="52" xfId="0" applyFont="1" applyFill="1" applyBorder="1" applyAlignment="1">
      <alignment/>
    </xf>
    <xf numFmtId="0" fontId="6" fillId="0" borderId="0" xfId="0" applyFont="1" applyBorder="1" applyAlignment="1">
      <alignment/>
    </xf>
    <xf numFmtId="0" fontId="6" fillId="0" borderId="14" xfId="0" applyFont="1" applyBorder="1" applyAlignment="1">
      <alignment horizontal="center" vertical="center"/>
    </xf>
    <xf numFmtId="0" fontId="6" fillId="0" borderId="13" xfId="0" applyFont="1" applyBorder="1" applyAlignment="1">
      <alignment horizontal="center" vertical="center"/>
    </xf>
    <xf numFmtId="1" fontId="6" fillId="0" borderId="12" xfId="0" applyNumberFormat="1" applyFont="1" applyBorder="1" applyAlignment="1" applyProtection="1">
      <alignment horizontal="center" vertical="center"/>
      <protection hidden="1"/>
    </xf>
    <xf numFmtId="0" fontId="128" fillId="0" borderId="37" xfId="0" applyFont="1" applyBorder="1" applyAlignment="1">
      <alignment wrapText="1"/>
    </xf>
    <xf numFmtId="0" fontId="129" fillId="0" borderId="37" xfId="0" applyFont="1" applyBorder="1" applyAlignment="1">
      <alignment wrapText="1"/>
    </xf>
    <xf numFmtId="0" fontId="129" fillId="0" borderId="37" xfId="0" applyFont="1" applyBorder="1" applyAlignment="1">
      <alignment horizontal="left" wrapText="1"/>
    </xf>
    <xf numFmtId="0" fontId="128" fillId="0" borderId="54" xfId="0" applyFont="1" applyBorder="1" applyAlignment="1">
      <alignment wrapText="1"/>
    </xf>
    <xf numFmtId="0" fontId="129" fillId="0" borderId="54" xfId="0" applyFont="1" applyBorder="1" applyAlignment="1">
      <alignment wrapText="1"/>
    </xf>
    <xf numFmtId="0" fontId="0" fillId="0" borderId="54" xfId="0" applyBorder="1" applyAlignment="1">
      <alignment wrapText="1"/>
    </xf>
    <xf numFmtId="0" fontId="87" fillId="0" borderId="54" xfId="0" applyFont="1" applyBorder="1" applyAlignment="1">
      <alignment wrapText="1"/>
    </xf>
    <xf numFmtId="0" fontId="126" fillId="0" borderId="55" xfId="0" applyFont="1" applyFill="1" applyBorder="1" applyAlignment="1">
      <alignment wrapText="1"/>
    </xf>
    <xf numFmtId="0" fontId="126" fillId="0" borderId="55" xfId="0" applyFont="1" applyBorder="1" applyAlignment="1">
      <alignment wrapText="1"/>
    </xf>
    <xf numFmtId="0" fontId="42" fillId="0" borderId="55" xfId="0" applyFont="1" applyFill="1" applyBorder="1" applyAlignment="1">
      <alignment wrapText="1"/>
    </xf>
    <xf numFmtId="0" fontId="42" fillId="0" borderId="55" xfId="0" applyFont="1" applyBorder="1" applyAlignment="1">
      <alignment wrapText="1"/>
    </xf>
    <xf numFmtId="0" fontId="42" fillId="0" borderId="55" xfId="0" applyFont="1" applyBorder="1" applyAlignment="1">
      <alignment vertical="center" wrapText="1"/>
    </xf>
    <xf numFmtId="0" fontId="130" fillId="0" borderId="55" xfId="0" applyFont="1" applyFill="1" applyBorder="1" applyAlignment="1">
      <alignment wrapText="1"/>
    </xf>
    <xf numFmtId="0" fontId="130" fillId="0" borderId="55" xfId="0" applyFont="1" applyBorder="1" applyAlignment="1">
      <alignment wrapText="1"/>
    </xf>
    <xf numFmtId="0" fontId="0" fillId="0" borderId="56" xfId="0" applyBorder="1" applyAlignment="1">
      <alignment/>
    </xf>
    <xf numFmtId="14" fontId="131" fillId="0" borderId="10" xfId="0" applyNumberFormat="1" applyFont="1" applyBorder="1" applyAlignment="1" applyProtection="1">
      <alignment horizontal="left"/>
      <protection locked="0"/>
    </xf>
    <xf numFmtId="0" fontId="0" fillId="0" borderId="27" xfId="0" applyBorder="1" applyAlignment="1" applyProtection="1">
      <alignment/>
      <protection locked="0"/>
    </xf>
    <xf numFmtId="1" fontId="0" fillId="0" borderId="27" xfId="0" applyNumberFormat="1" applyBorder="1" applyAlignment="1" applyProtection="1">
      <alignment horizontal="center"/>
      <protection locked="0"/>
    </xf>
    <xf numFmtId="0" fontId="0" fillId="0" borderId="36" xfId="0" applyBorder="1" applyAlignment="1" applyProtection="1">
      <alignment/>
      <protection locked="0"/>
    </xf>
    <xf numFmtId="178" fontId="0" fillId="0" borderId="27" xfId="44" applyNumberFormat="1" applyFont="1" applyBorder="1" applyAlignment="1" applyProtection="1">
      <alignment/>
      <protection locked="0"/>
    </xf>
    <xf numFmtId="178" fontId="0" fillId="0" borderId="27" xfId="44" applyNumberFormat="1" applyFont="1" applyBorder="1" applyAlignment="1" applyProtection="1">
      <alignment horizontal="right"/>
      <protection locked="0"/>
    </xf>
    <xf numFmtId="0" fontId="130" fillId="0" borderId="36" xfId="0" applyFont="1" applyBorder="1" applyAlignment="1">
      <alignment vertical="center" wrapText="1"/>
    </xf>
    <xf numFmtId="0" fontId="132" fillId="2" borderId="57" xfId="59" applyFont="1" applyFill="1" applyBorder="1" applyAlignment="1" applyProtection="1">
      <alignment vertical="center" wrapText="1"/>
      <protection/>
    </xf>
    <xf numFmtId="0" fontId="8" fillId="38" borderId="58" xfId="59" applyFont="1" applyFill="1" applyBorder="1" applyAlignment="1" applyProtection="1">
      <alignment horizontal="left"/>
      <protection/>
    </xf>
    <xf numFmtId="0" fontId="6" fillId="0" borderId="0" xfId="0" applyFont="1" applyFill="1" applyAlignment="1">
      <alignment horizontal="right"/>
    </xf>
    <xf numFmtId="0" fontId="126" fillId="0" borderId="36" xfId="0" applyFont="1" applyBorder="1" applyAlignment="1">
      <alignment vertical="center" wrapText="1"/>
    </xf>
    <xf numFmtId="0" fontId="46" fillId="0" borderId="36" xfId="0" applyFont="1" applyBorder="1" applyAlignment="1">
      <alignment vertical="center" wrapText="1"/>
    </xf>
    <xf numFmtId="0" fontId="133" fillId="0" borderId="36" xfId="0" applyFont="1" applyBorder="1" applyAlignment="1">
      <alignment vertical="center" wrapText="1"/>
    </xf>
    <xf numFmtId="0" fontId="134" fillId="0" borderId="36" xfId="0" applyFont="1" applyBorder="1" applyAlignment="1">
      <alignment horizontal="left" vertical="center" wrapText="1"/>
    </xf>
    <xf numFmtId="0" fontId="134" fillId="0" borderId="36" xfId="0" applyFont="1" applyBorder="1" applyAlignment="1">
      <alignment vertical="center" wrapText="1"/>
    </xf>
    <xf numFmtId="0" fontId="0" fillId="0" borderId="36" xfId="0" applyFont="1" applyBorder="1" applyAlignment="1">
      <alignment vertical="center" wrapText="1"/>
    </xf>
    <xf numFmtId="0" fontId="130" fillId="0" borderId="27" xfId="0" applyFont="1" applyFill="1" applyBorder="1" applyAlignment="1">
      <alignment vertical="center" wrapText="1"/>
    </xf>
    <xf numFmtId="0" fontId="130" fillId="0" borderId="25" xfId="0" applyFont="1" applyBorder="1" applyAlignment="1">
      <alignment vertical="center" wrapText="1"/>
    </xf>
    <xf numFmtId="0" fontId="133" fillId="0" borderId="27" xfId="0" applyFont="1" applyBorder="1" applyAlignment="1">
      <alignment vertical="center" wrapText="1"/>
    </xf>
    <xf numFmtId="0" fontId="2" fillId="2" borderId="57" xfId="59" applyFont="1" applyFill="1" applyBorder="1" applyAlignment="1" applyProtection="1">
      <alignment vertical="center" wrapText="1"/>
      <protection/>
    </xf>
    <xf numFmtId="0" fontId="46" fillId="0" borderId="25" xfId="0" applyFont="1" applyBorder="1" applyAlignment="1">
      <alignment vertical="center" wrapText="1"/>
    </xf>
    <xf numFmtId="0" fontId="135" fillId="38" borderId="58" xfId="59" applyFont="1" applyFill="1" applyBorder="1" applyAlignment="1" applyProtection="1">
      <alignment horizontal="left"/>
      <protection/>
    </xf>
    <xf numFmtId="0" fontId="126" fillId="0" borderId="25" xfId="0" applyFont="1" applyBorder="1" applyAlignment="1">
      <alignment vertical="center" wrapText="1"/>
    </xf>
    <xf numFmtId="0" fontId="46" fillId="0" borderId="27" xfId="0" applyFont="1" applyFill="1" applyBorder="1" applyAlignment="1">
      <alignment vertical="center" wrapText="1"/>
    </xf>
    <xf numFmtId="0" fontId="2" fillId="2" borderId="57" xfId="59" applyFont="1" applyFill="1" applyBorder="1" applyProtection="1">
      <alignment/>
      <protection/>
    </xf>
    <xf numFmtId="0" fontId="136" fillId="38" borderId="58" xfId="59" applyFont="1" applyFill="1" applyBorder="1" applyAlignment="1" applyProtection="1">
      <alignment horizontal="left" readingOrder="1"/>
      <protection/>
    </xf>
    <xf numFmtId="0" fontId="23" fillId="2" borderId="59" xfId="59" applyFont="1" applyFill="1" applyBorder="1" applyAlignment="1" applyProtection="1">
      <alignment horizontal="center"/>
      <protection/>
    </xf>
    <xf numFmtId="0" fontId="6" fillId="0" borderId="59" xfId="59" applyFont="1" applyBorder="1" applyAlignment="1" applyProtection="1">
      <alignment vertical="center" wrapText="1"/>
      <protection/>
    </xf>
    <xf numFmtId="189" fontId="130" fillId="0" borderId="36" xfId="59" applyNumberFormat="1" applyFont="1" applyBorder="1" applyAlignment="1" applyProtection="1">
      <alignment horizontal="center" vertical="center" wrapText="1"/>
      <protection locked="0"/>
    </xf>
    <xf numFmtId="0" fontId="0" fillId="0" borderId="36" xfId="59" applyBorder="1" applyAlignment="1" applyProtection="1">
      <alignment vertical="center" wrapText="1"/>
      <protection locked="0"/>
    </xf>
    <xf numFmtId="0" fontId="130" fillId="0" borderId="36" xfId="59" applyFont="1" applyBorder="1" applyAlignment="1" applyProtection="1">
      <alignment vertical="center" wrapText="1"/>
      <protection locked="0"/>
    </xf>
    <xf numFmtId="0" fontId="0" fillId="0" borderId="0" xfId="58" applyAlignment="1" applyProtection="1">
      <alignment horizontal="right" indent="1"/>
      <protection/>
    </xf>
    <xf numFmtId="0" fontId="10" fillId="0" borderId="0" xfId="0" applyFont="1" applyBorder="1" applyAlignment="1">
      <alignment horizontal="left"/>
    </xf>
    <xf numFmtId="0" fontId="137" fillId="36" borderId="57" xfId="59" applyFont="1" applyFill="1" applyBorder="1" applyAlignment="1" applyProtection="1">
      <alignment horizontal="center" vertical="center" wrapText="1"/>
      <protection locked="0"/>
    </xf>
    <xf numFmtId="0" fontId="138" fillId="36" borderId="60" xfId="59" applyFont="1" applyFill="1" applyBorder="1" applyAlignment="1" applyProtection="1">
      <alignment horizontal="center" vertical="center" wrapText="1"/>
      <protection locked="0"/>
    </xf>
    <xf numFmtId="0" fontId="139" fillId="36" borderId="61" xfId="59"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protection locked="0"/>
    </xf>
    <xf numFmtId="0" fontId="0" fillId="0" borderId="0" xfId="0" applyFont="1" applyAlignment="1">
      <alignment horizontal="center" vertical="center"/>
    </xf>
    <xf numFmtId="173" fontId="0" fillId="0" borderId="47" xfId="44" applyNumberFormat="1" applyFont="1" applyFill="1" applyBorder="1" applyAlignment="1" applyProtection="1">
      <alignment horizontal="center" vertical="center"/>
      <protection locked="0"/>
    </xf>
    <xf numFmtId="173" fontId="0" fillId="0" borderId="22" xfId="44" applyNumberFormat="1" applyFont="1" applyFill="1" applyBorder="1" applyAlignment="1" applyProtection="1">
      <alignment horizontal="center" vertical="center"/>
      <protection locked="0"/>
    </xf>
    <xf numFmtId="173" fontId="0" fillId="0" borderId="25" xfId="44" applyNumberFormat="1" applyFont="1" applyFill="1" applyBorder="1" applyAlignment="1" applyProtection="1">
      <alignment horizontal="center" vertical="center"/>
      <protection locked="0"/>
    </xf>
    <xf numFmtId="6" fontId="8" fillId="33" borderId="62" xfId="0" applyNumberFormat="1" applyFont="1" applyFill="1" applyBorder="1" applyAlignment="1" applyProtection="1">
      <alignment horizontal="center" vertical="center"/>
      <protection/>
    </xf>
    <xf numFmtId="6" fontId="8" fillId="33" borderId="62" xfId="44" applyNumberFormat="1" applyFont="1" applyFill="1" applyBorder="1" applyAlignment="1" applyProtection="1">
      <alignment horizontal="center" vertical="center"/>
      <protection/>
    </xf>
    <xf numFmtId="37" fontId="8" fillId="33" borderId="63" xfId="0" applyNumberFormat="1" applyFont="1" applyFill="1" applyBorder="1" applyAlignment="1" applyProtection="1">
      <alignment horizontal="center" vertical="center"/>
      <protection/>
    </xf>
    <xf numFmtId="14" fontId="8" fillId="0" borderId="64" xfId="0" applyNumberFormat="1" applyFont="1" applyBorder="1" applyAlignment="1" applyProtection="1">
      <alignment horizontal="right"/>
      <protection hidden="1"/>
    </xf>
    <xf numFmtId="37" fontId="8" fillId="0" borderId="65" xfId="0" applyNumberFormat="1" applyFont="1" applyBorder="1" applyAlignment="1" applyProtection="1">
      <alignment horizontal="center"/>
      <protection/>
    </xf>
    <xf numFmtId="6" fontId="8" fillId="0" borderId="65" xfId="0" applyNumberFormat="1" applyFont="1" applyBorder="1" applyAlignment="1" applyProtection="1">
      <alignment horizontal="center"/>
      <protection/>
    </xf>
    <xf numFmtId="0" fontId="8" fillId="0" borderId="0" xfId="0" applyFont="1" applyBorder="1" applyAlignment="1">
      <alignment/>
    </xf>
    <xf numFmtId="49" fontId="0" fillId="0" borderId="0" xfId="58" applyNumberFormat="1" applyFont="1" applyAlignment="1" applyProtection="1">
      <alignment horizontal="center"/>
      <protection/>
    </xf>
    <xf numFmtId="3" fontId="8" fillId="33" borderId="62" xfId="0" applyNumberFormat="1" applyFont="1" applyFill="1" applyBorder="1" applyAlignment="1" applyProtection="1">
      <alignment horizontal="center" vertical="center"/>
      <protection/>
    </xf>
    <xf numFmtId="0" fontId="8" fillId="33" borderId="66" xfId="0" applyFont="1" applyFill="1" applyBorder="1" applyAlignment="1">
      <alignment horizontal="centerContinuous"/>
    </xf>
    <xf numFmtId="0" fontId="8" fillId="33" borderId="32" xfId="0" applyFont="1" applyFill="1" applyBorder="1" applyAlignment="1">
      <alignment horizontal="centerContinuous"/>
    </xf>
    <xf numFmtId="0" fontId="6" fillId="33" borderId="31" xfId="0" applyFont="1" applyFill="1" applyBorder="1" applyAlignment="1" applyProtection="1">
      <alignment/>
      <protection/>
    </xf>
    <xf numFmtId="0" fontId="5" fillId="35" borderId="67" xfId="0" applyFont="1" applyFill="1" applyBorder="1" applyAlignment="1" applyProtection="1">
      <alignment/>
      <protection/>
    </xf>
    <xf numFmtId="0" fontId="5" fillId="35" borderId="68" xfId="0" applyFont="1" applyFill="1" applyBorder="1" applyAlignment="1" applyProtection="1">
      <alignment horizontal="left" vertical="center"/>
      <protection/>
    </xf>
    <xf numFmtId="0" fontId="0" fillId="0" borderId="68" xfId="0" applyFont="1" applyFill="1" applyBorder="1" applyAlignment="1" applyProtection="1">
      <alignment horizontal="center" vertical="center"/>
      <protection locked="0"/>
    </xf>
    <xf numFmtId="0" fontId="0" fillId="33" borderId="64" xfId="0" applyFont="1" applyFill="1" applyBorder="1" applyAlignment="1" applyProtection="1">
      <alignment horizontal="left" vertical="center"/>
      <protection/>
    </xf>
    <xf numFmtId="0" fontId="6" fillId="0" borderId="35" xfId="0" applyFont="1" applyBorder="1" applyAlignment="1">
      <alignment/>
    </xf>
    <xf numFmtId="0" fontId="6" fillId="0" borderId="22" xfId="0" applyFont="1" applyBorder="1" applyAlignment="1">
      <alignment vertical="center"/>
    </xf>
    <xf numFmtId="0" fontId="6" fillId="0" borderId="64" xfId="0" applyFont="1" applyBorder="1" applyAlignment="1" applyProtection="1">
      <alignment/>
      <protection/>
    </xf>
    <xf numFmtId="0" fontId="6" fillId="0" borderId="10" xfId="0" applyFont="1" applyBorder="1" applyAlignment="1">
      <alignment horizontal="centerContinuous"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0" borderId="64" xfId="0" applyFont="1" applyBorder="1" applyAlignment="1">
      <alignment horizontal="center" vertical="center"/>
    </xf>
    <xf numFmtId="0" fontId="6" fillId="0" borderId="19" xfId="0" applyFont="1" applyBorder="1" applyAlignment="1" applyProtection="1">
      <alignment/>
      <protection/>
    </xf>
    <xf numFmtId="0" fontId="0" fillId="0" borderId="0" xfId="0" applyBorder="1" applyAlignment="1">
      <alignment horizontal="center" vertical="center"/>
    </xf>
    <xf numFmtId="0" fontId="0" fillId="0" borderId="13" xfId="0" applyBorder="1" applyAlignment="1">
      <alignment horizontal="center" vertical="center"/>
    </xf>
    <xf numFmtId="0" fontId="8" fillId="0" borderId="13" xfId="0" applyFont="1" applyBorder="1" applyAlignment="1">
      <alignment horizontal="center" vertical="center"/>
    </xf>
    <xf numFmtId="0" fontId="6" fillId="0" borderId="35" xfId="0" applyFont="1" applyBorder="1" applyAlignment="1">
      <alignment horizontal="center" vertical="center"/>
    </xf>
    <xf numFmtId="0" fontId="6" fillId="0" borderId="11" xfId="0" applyFont="1" applyBorder="1" applyAlignment="1">
      <alignment horizontal="center" vertical="center"/>
    </xf>
    <xf numFmtId="185" fontId="0" fillId="0" borderId="0" xfId="58" applyNumberFormat="1" applyFont="1" applyAlignment="1" applyProtection="1">
      <alignment horizontal="right" vertical="center"/>
      <protection hidden="1"/>
    </xf>
    <xf numFmtId="49" fontId="0" fillId="0" borderId="36" xfId="0" applyNumberFormat="1" applyBorder="1" applyAlignment="1" applyProtection="1">
      <alignment horizontal="center" vertical="center"/>
      <protection hidden="1"/>
    </xf>
    <xf numFmtId="0" fontId="130" fillId="0" borderId="69" xfId="0" applyFont="1" applyBorder="1" applyAlignment="1">
      <alignment wrapText="1"/>
    </xf>
    <xf numFmtId="0" fontId="126" fillId="0" borderId="69" xfId="0" applyFont="1" applyBorder="1" applyAlignment="1">
      <alignment wrapText="1"/>
    </xf>
    <xf numFmtId="0" fontId="8" fillId="35" borderId="37" xfId="0" applyFont="1" applyFill="1" applyBorder="1" applyAlignment="1" applyProtection="1">
      <alignment vertical="center"/>
      <protection/>
    </xf>
    <xf numFmtId="0" fontId="8" fillId="35" borderId="47" xfId="0" applyFont="1" applyFill="1" applyBorder="1" applyAlignment="1" applyProtection="1">
      <alignment vertical="center"/>
      <protection/>
    </xf>
    <xf numFmtId="0" fontId="8" fillId="35" borderId="49" xfId="0" applyFont="1" applyFill="1" applyBorder="1" applyAlignment="1" applyProtection="1">
      <alignment vertical="center"/>
      <protection/>
    </xf>
    <xf numFmtId="0" fontId="123" fillId="35" borderId="67" xfId="0" applyFont="1" applyFill="1" applyBorder="1" applyAlignment="1">
      <alignment/>
    </xf>
    <xf numFmtId="0" fontId="123" fillId="35" borderId="70" xfId="0" applyFont="1" applyFill="1" applyBorder="1" applyAlignment="1">
      <alignment/>
    </xf>
    <xf numFmtId="0" fontId="123" fillId="35" borderId="10" xfId="0" applyFont="1" applyFill="1" applyBorder="1" applyAlignment="1">
      <alignment/>
    </xf>
    <xf numFmtId="0" fontId="123" fillId="35" borderId="26" xfId="0" applyFont="1" applyFill="1" applyBorder="1" applyAlignment="1">
      <alignment/>
    </xf>
    <xf numFmtId="0" fontId="14" fillId="0" borderId="0" xfId="0" applyFont="1" applyBorder="1" applyAlignment="1" applyProtection="1">
      <alignment/>
      <protection hidden="1"/>
    </xf>
    <xf numFmtId="178" fontId="0" fillId="0" borderId="24" xfId="44" applyNumberFormat="1" applyFont="1" applyBorder="1" applyAlignment="1" applyProtection="1">
      <alignment/>
      <protection locked="0"/>
    </xf>
    <xf numFmtId="0" fontId="0" fillId="0" borderId="0" xfId="0" applyFill="1" applyBorder="1" applyAlignment="1">
      <alignment/>
    </xf>
    <xf numFmtId="6" fontId="0" fillId="0" borderId="25" xfId="44" applyNumberFormat="1" applyFont="1" applyFill="1" applyBorder="1" applyAlignment="1" applyProtection="1">
      <alignment horizontal="center" vertical="center"/>
      <protection locked="0"/>
    </xf>
    <xf numFmtId="6" fontId="0" fillId="0" borderId="25" xfId="0" applyNumberFormat="1" applyFont="1" applyFill="1" applyBorder="1" applyAlignment="1" applyProtection="1">
      <alignment horizontal="center" vertical="center"/>
      <protection locked="0"/>
    </xf>
    <xf numFmtId="173" fontId="0" fillId="0" borderId="25" xfId="0" applyNumberFormat="1" applyFont="1" applyFill="1" applyBorder="1" applyAlignment="1" applyProtection="1">
      <alignment horizontal="center" vertical="center"/>
      <protection locked="0"/>
    </xf>
    <xf numFmtId="37" fontId="0" fillId="34" borderId="14" xfId="0" applyNumberFormat="1" applyFont="1" applyFill="1" applyBorder="1" applyAlignment="1" applyProtection="1">
      <alignment vertical="center"/>
      <protection locked="0"/>
    </xf>
    <xf numFmtId="0" fontId="0" fillId="0" borderId="0" xfId="58" applyFont="1">
      <alignment/>
      <protection/>
    </xf>
    <xf numFmtId="0" fontId="8" fillId="0" borderId="0" xfId="58" applyFont="1">
      <alignment/>
      <protection/>
    </xf>
    <xf numFmtId="0" fontId="0" fillId="0" borderId="0" xfId="0" applyFont="1" applyAlignment="1" applyProtection="1">
      <alignment/>
      <protection/>
    </xf>
    <xf numFmtId="0" fontId="10" fillId="0" borderId="0" xfId="0" applyFont="1" applyAlignment="1" applyProtection="1">
      <alignment/>
      <protection hidden="1"/>
    </xf>
    <xf numFmtId="0" fontId="0" fillId="0" borderId="0" xfId="0" applyFont="1" applyAlignment="1" applyProtection="1">
      <alignment/>
      <protection locked="0"/>
    </xf>
    <xf numFmtId="0" fontId="0" fillId="0" borderId="0" xfId="0" applyFont="1" applyAlignment="1" applyProtection="1">
      <alignment horizontal="center"/>
      <protection/>
    </xf>
    <xf numFmtId="0" fontId="0" fillId="0" borderId="10" xfId="58" applyFont="1" applyBorder="1" applyAlignment="1" applyProtection="1">
      <alignment horizontal="centerContinuous"/>
      <protection hidden="1" locked="0"/>
    </xf>
    <xf numFmtId="14" fontId="2" fillId="0" borderId="0" xfId="0" applyNumberFormat="1" applyFont="1" applyBorder="1" applyAlignment="1" applyProtection="1">
      <alignment horizontal="center" vertical="center"/>
      <protection/>
    </xf>
    <xf numFmtId="0" fontId="0" fillId="0" borderId="37" xfId="0" applyFont="1" applyFill="1" applyBorder="1" applyAlignment="1" applyProtection="1">
      <alignment vertical="center"/>
      <protection locked="0"/>
    </xf>
    <xf numFmtId="0" fontId="0" fillId="0" borderId="0" xfId="0" applyAlignment="1" applyProtection="1">
      <alignment horizontal="center"/>
      <protection/>
    </xf>
    <xf numFmtId="0" fontId="10" fillId="0" borderId="0" xfId="0" applyFont="1" applyAlignment="1" applyProtection="1">
      <alignment/>
      <protection/>
    </xf>
    <xf numFmtId="0" fontId="0" fillId="0" borderId="71" xfId="0" applyFont="1" applyBorder="1" applyAlignment="1" applyProtection="1">
      <alignment horizontal="center" vertical="center"/>
      <protection/>
    </xf>
    <xf numFmtId="0" fontId="130" fillId="0" borderId="71" xfId="0" applyFont="1" applyBorder="1" applyAlignment="1" applyProtection="1">
      <alignment horizontal="center" vertical="center"/>
      <protection/>
    </xf>
    <xf numFmtId="178" fontId="0" fillId="33" borderId="27" xfId="44" applyNumberFormat="1" applyFont="1" applyFill="1" applyBorder="1" applyAlignment="1" applyProtection="1">
      <alignment/>
      <protection/>
    </xf>
    <xf numFmtId="178" fontId="0" fillId="33" borderId="24" xfId="44" applyNumberFormat="1" applyFont="1" applyFill="1" applyBorder="1" applyAlignment="1" applyProtection="1">
      <alignment/>
      <protection/>
    </xf>
    <xf numFmtId="0" fontId="140" fillId="0" borderId="54" xfId="0" applyFont="1" applyBorder="1" applyAlignment="1" applyProtection="1">
      <alignment horizontal="center"/>
      <protection/>
    </xf>
    <xf numFmtId="178" fontId="0" fillId="33" borderId="71" xfId="44" applyNumberFormat="1" applyFont="1" applyFill="1" applyBorder="1" applyAlignment="1" applyProtection="1">
      <alignment horizontal="center"/>
      <protection/>
    </xf>
    <xf numFmtId="0" fontId="0" fillId="0" borderId="0" xfId="0" applyBorder="1" applyAlignment="1" applyProtection="1">
      <alignment/>
      <protection/>
    </xf>
    <xf numFmtId="1" fontId="0" fillId="0" borderId="0" xfId="0" applyNumberFormat="1" applyBorder="1" applyAlignment="1" applyProtection="1">
      <alignment horizontal="center"/>
      <protection/>
    </xf>
    <xf numFmtId="178" fontId="0" fillId="0" borderId="0" xfId="44" applyNumberFormat="1" applyFont="1" applyBorder="1" applyAlignment="1" applyProtection="1">
      <alignment horizontal="right"/>
      <protection/>
    </xf>
    <xf numFmtId="178" fontId="0" fillId="0" borderId="0" xfId="44" applyNumberFormat="1" applyFont="1" applyFill="1" applyBorder="1" applyAlignment="1" applyProtection="1">
      <alignment/>
      <protection/>
    </xf>
    <xf numFmtId="178" fontId="0" fillId="0" borderId="0" xfId="44" applyNumberFormat="1" applyFont="1" applyBorder="1" applyAlignment="1" applyProtection="1">
      <alignment/>
      <protection/>
    </xf>
    <xf numFmtId="0" fontId="0" fillId="0" borderId="66" xfId="0" applyBorder="1" applyAlignment="1" applyProtection="1">
      <alignment/>
      <protection/>
    </xf>
    <xf numFmtId="0" fontId="0" fillId="0" borderId="32" xfId="0" applyBorder="1" applyAlignment="1" applyProtection="1">
      <alignment/>
      <protection/>
    </xf>
    <xf numFmtId="1" fontId="0" fillId="0" borderId="32" xfId="0" applyNumberFormat="1" applyBorder="1" applyAlignment="1" applyProtection="1">
      <alignment horizontal="center"/>
      <protection/>
    </xf>
    <xf numFmtId="178" fontId="0" fillId="0" borderId="32" xfId="44" applyNumberFormat="1" applyFont="1" applyBorder="1" applyAlignment="1" applyProtection="1">
      <alignment horizontal="right"/>
      <protection/>
    </xf>
    <xf numFmtId="178" fontId="0" fillId="0" borderId="32" xfId="44" applyNumberFormat="1" applyFont="1" applyFill="1" applyBorder="1" applyAlignment="1" applyProtection="1">
      <alignment/>
      <protection/>
    </xf>
    <xf numFmtId="178" fontId="0" fillId="0" borderId="32" xfId="44" applyNumberFormat="1" applyFont="1" applyBorder="1" applyAlignment="1" applyProtection="1">
      <alignment/>
      <protection/>
    </xf>
    <xf numFmtId="0" fontId="0" fillId="0" borderId="31" xfId="0" applyBorder="1" applyAlignment="1" applyProtection="1">
      <alignment/>
      <protection/>
    </xf>
    <xf numFmtId="0" fontId="0" fillId="0" borderId="55" xfId="0" applyBorder="1" applyAlignment="1" applyProtection="1">
      <alignment/>
      <protection/>
    </xf>
    <xf numFmtId="0" fontId="0" fillId="0" borderId="23" xfId="0" applyBorder="1" applyAlignment="1" applyProtection="1">
      <alignment/>
      <protection/>
    </xf>
    <xf numFmtId="0" fontId="0" fillId="0" borderId="0" xfId="0" applyBorder="1" applyAlignment="1" applyProtection="1">
      <alignment horizontal="center"/>
      <protection/>
    </xf>
    <xf numFmtId="0" fontId="140" fillId="0" borderId="0" xfId="0" applyFont="1" applyBorder="1" applyAlignment="1" applyProtection="1">
      <alignment horizontal="center"/>
      <protection/>
    </xf>
    <xf numFmtId="178" fontId="0" fillId="0" borderId="0" xfId="44" applyNumberFormat="1" applyFont="1" applyFill="1" applyBorder="1" applyAlignment="1" applyProtection="1">
      <alignment horizontal="center"/>
      <protection/>
    </xf>
    <xf numFmtId="0" fontId="0" fillId="0" borderId="23" xfId="0" applyFill="1" applyBorder="1" applyAlignment="1" applyProtection="1">
      <alignment/>
      <protection/>
    </xf>
    <xf numFmtId="0" fontId="0" fillId="0" borderId="20" xfId="0" applyBorder="1" applyAlignment="1" applyProtection="1">
      <alignment/>
      <protection/>
    </xf>
    <xf numFmtId="0" fontId="0" fillId="0" borderId="19" xfId="0" applyBorder="1" applyAlignment="1" applyProtection="1">
      <alignment/>
      <protection/>
    </xf>
    <xf numFmtId="0" fontId="0" fillId="0" borderId="19" xfId="0" applyBorder="1" applyAlignment="1" applyProtection="1">
      <alignment horizontal="center"/>
      <protection/>
    </xf>
    <xf numFmtId="0" fontId="0" fillId="0" borderId="18" xfId="0" applyBorder="1" applyAlignment="1" applyProtection="1">
      <alignment/>
      <protection/>
    </xf>
    <xf numFmtId="0" fontId="0" fillId="0" borderId="0" xfId="0" applyFont="1" applyAlignment="1" applyProtection="1">
      <alignment horizontal="center" vertical="center"/>
      <protection/>
    </xf>
    <xf numFmtId="0" fontId="0" fillId="39" borderId="0" xfId="0" applyFill="1" applyBorder="1" applyAlignment="1" applyProtection="1">
      <alignment/>
      <protection/>
    </xf>
    <xf numFmtId="0" fontId="0" fillId="0" borderId="72" xfId="0" applyBorder="1" applyAlignment="1" applyProtection="1">
      <alignment/>
      <protection locked="0"/>
    </xf>
    <xf numFmtId="0" fontId="10" fillId="36" borderId="73" xfId="0" applyFont="1" applyFill="1" applyBorder="1" applyAlignment="1">
      <alignment horizontal="center" vertical="center" wrapText="1"/>
    </xf>
    <xf numFmtId="0" fontId="10" fillId="36" borderId="74" xfId="0" applyFont="1" applyFill="1" applyBorder="1" applyAlignment="1">
      <alignment horizontal="center" vertical="center" wrapText="1"/>
    </xf>
    <xf numFmtId="0" fontId="10"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2"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0" fillId="0" borderId="27"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10" fillId="0" borderId="36" xfId="0" applyFont="1" applyBorder="1" applyAlignment="1">
      <alignment horizontal="center" vertical="center" wrapText="1"/>
    </xf>
    <xf numFmtId="0" fontId="0" fillId="0" borderId="75" xfId="0" applyBorder="1" applyAlignment="1">
      <alignment horizontal="center" vertical="center" wrapText="1"/>
    </xf>
    <xf numFmtId="0" fontId="10" fillId="36" borderId="27" xfId="0" applyFont="1" applyFill="1" applyBorder="1" applyAlignment="1">
      <alignment horizontal="center" vertical="center" wrapText="1"/>
    </xf>
    <xf numFmtId="0" fontId="10" fillId="0" borderId="76" xfId="0" applyFont="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10" fillId="36" borderId="78" xfId="0" applyFont="1" applyFill="1" applyBorder="1" applyAlignment="1">
      <alignment horizontal="center" vertical="center" wrapText="1"/>
    </xf>
    <xf numFmtId="0" fontId="10" fillId="36" borderId="79" xfId="0" applyFont="1" applyFill="1" applyBorder="1" applyAlignment="1">
      <alignment horizontal="center" vertical="center" wrapText="1"/>
    </xf>
    <xf numFmtId="0" fontId="57" fillId="36" borderId="27" xfId="0" applyFont="1" applyFill="1" applyBorder="1" applyAlignment="1">
      <alignment horizontal="center" vertical="center" wrapText="1"/>
    </xf>
    <xf numFmtId="0" fontId="57" fillId="36" borderId="12" xfId="0" applyFont="1" applyFill="1" applyBorder="1" applyAlignment="1">
      <alignment horizontal="center" vertical="center" wrapText="1"/>
    </xf>
    <xf numFmtId="0" fontId="57" fillId="36" borderId="11" xfId="0" applyFont="1" applyFill="1" applyBorder="1" applyAlignment="1">
      <alignment horizontal="center" vertical="center" wrapText="1"/>
    </xf>
    <xf numFmtId="0" fontId="57" fillId="36" borderId="73" xfId="0" applyFont="1" applyFill="1" applyBorder="1" applyAlignment="1">
      <alignment horizontal="center" vertical="center" wrapText="1"/>
    </xf>
    <xf numFmtId="0" fontId="57" fillId="36" borderId="80" xfId="0" applyFont="1" applyFill="1" applyBorder="1" applyAlignment="1">
      <alignment horizontal="center" vertical="center" wrapText="1"/>
    </xf>
    <xf numFmtId="0" fontId="58" fillId="0" borderId="0" xfId="0" applyFont="1" applyAlignment="1">
      <alignment/>
    </xf>
    <xf numFmtId="0" fontId="130" fillId="0" borderId="81" xfId="0" applyFont="1" applyBorder="1" applyAlignment="1">
      <alignment vertical="center" wrapText="1"/>
    </xf>
    <xf numFmtId="0" fontId="130" fillId="0" borderId="27" xfId="0" applyFont="1" applyBorder="1" applyAlignment="1">
      <alignment vertical="center" wrapText="1"/>
    </xf>
    <xf numFmtId="0" fontId="8" fillId="38" borderId="82" xfId="59" applyFont="1" applyFill="1" applyBorder="1" applyAlignment="1" applyProtection="1">
      <alignment horizontal="left"/>
      <protection/>
    </xf>
    <xf numFmtId="0" fontId="2" fillId="2" borderId="83" xfId="59" applyFont="1" applyFill="1" applyBorder="1" applyAlignment="1" applyProtection="1">
      <alignment vertical="center" wrapText="1"/>
      <protection/>
    </xf>
    <xf numFmtId="0" fontId="130" fillId="0" borderId="29" xfId="0" applyFont="1" applyFill="1" applyBorder="1" applyAlignment="1">
      <alignment wrapText="1"/>
    </xf>
    <xf numFmtId="0" fontId="135" fillId="38" borderId="82" xfId="59" applyFont="1" applyFill="1" applyBorder="1" applyAlignment="1" applyProtection="1">
      <alignment horizontal="left"/>
      <protection/>
    </xf>
    <xf numFmtId="0" fontId="126" fillId="0" borderId="51" xfId="0" applyFont="1" applyBorder="1" applyAlignment="1">
      <alignment wrapText="1"/>
    </xf>
    <xf numFmtId="0" fontId="0" fillId="0" borderId="47" xfId="58" applyFont="1" applyBorder="1" applyAlignment="1" applyProtection="1">
      <alignment horizontal="center"/>
      <protection hidden="1" locked="0"/>
    </xf>
    <xf numFmtId="42" fontId="0" fillId="33" borderId="71" xfId="0" applyNumberFormat="1" applyFill="1" applyBorder="1" applyAlignment="1" applyProtection="1">
      <alignment/>
      <protection/>
    </xf>
    <xf numFmtId="0" fontId="0" fillId="0" borderId="10" xfId="0" applyFont="1" applyBorder="1" applyAlignment="1">
      <alignment vertical="top"/>
    </xf>
    <xf numFmtId="0" fontId="0" fillId="0" borderId="22" xfId="0" applyFont="1" applyBorder="1" applyAlignment="1">
      <alignment vertical="center"/>
    </xf>
    <xf numFmtId="49" fontId="0" fillId="0" borderId="22" xfId="0" applyNumberFormat="1" applyFont="1" applyBorder="1" applyAlignment="1">
      <alignment horizontal="center" vertical="center"/>
    </xf>
    <xf numFmtId="0" fontId="0" fillId="0" borderId="0" xfId="0" applyFont="1" applyBorder="1" applyAlignment="1">
      <alignment vertical="top"/>
    </xf>
    <xf numFmtId="49" fontId="0" fillId="0" borderId="0" xfId="0" applyNumberFormat="1" applyFont="1" applyBorder="1" applyAlignment="1">
      <alignment horizontal="center" vertical="center"/>
    </xf>
    <xf numFmtId="0" fontId="14" fillId="0" borderId="0" xfId="0" applyFont="1" applyBorder="1" applyAlignment="1">
      <alignment horizontal="center"/>
    </xf>
    <xf numFmtId="0" fontId="14" fillId="0" borderId="22" xfId="0" applyFont="1" applyBorder="1" applyAlignment="1">
      <alignment horizontal="center"/>
    </xf>
    <xf numFmtId="0" fontId="0" fillId="0" borderId="64" xfId="0" applyFont="1" applyBorder="1" applyAlignment="1" applyProtection="1">
      <alignment vertical="center"/>
      <protection hidden="1"/>
    </xf>
    <xf numFmtId="49" fontId="0" fillId="0" borderId="19" xfId="0" applyNumberFormat="1" applyFont="1" applyBorder="1" applyAlignment="1">
      <alignment horizontal="center" vertical="center"/>
    </xf>
    <xf numFmtId="0" fontId="0" fillId="0" borderId="19" xfId="0" applyFont="1" applyBorder="1" applyAlignment="1">
      <alignment/>
    </xf>
    <xf numFmtId="0" fontId="14" fillId="0" borderId="35" xfId="0" applyFont="1" applyBorder="1" applyAlignment="1">
      <alignment horizontal="center"/>
    </xf>
    <xf numFmtId="49" fontId="0" fillId="0" borderId="47" xfId="0" applyNumberFormat="1" applyFont="1" applyBorder="1" applyAlignment="1">
      <alignment horizontal="center" vertical="center"/>
    </xf>
    <xf numFmtId="0" fontId="0" fillId="0" borderId="35" xfId="0" applyFont="1" applyBorder="1" applyAlignment="1">
      <alignment/>
    </xf>
    <xf numFmtId="0" fontId="0" fillId="0" borderId="51" xfId="0" applyFont="1" applyBorder="1" applyAlignment="1" applyProtection="1">
      <alignment vertical="center"/>
      <protection hidden="1"/>
    </xf>
    <xf numFmtId="0" fontId="0" fillId="0" borderId="29" xfId="0" applyFont="1" applyBorder="1" applyAlignment="1" applyProtection="1">
      <alignment vertical="center"/>
      <protection hidden="1"/>
    </xf>
    <xf numFmtId="0" fontId="0" fillId="0" borderId="0" xfId="0" applyFont="1" applyBorder="1" applyAlignment="1">
      <alignment vertical="center"/>
    </xf>
    <xf numFmtId="0" fontId="0" fillId="0" borderId="55" xfId="0" applyFont="1" applyBorder="1" applyAlignment="1" applyProtection="1">
      <alignment vertical="center"/>
      <protection hidden="1"/>
    </xf>
    <xf numFmtId="49" fontId="0" fillId="0" borderId="0" xfId="0" applyNumberFormat="1" applyAlignment="1">
      <alignment/>
    </xf>
    <xf numFmtId="0" fontId="0" fillId="0" borderId="47" xfId="0" applyFont="1" applyBorder="1" applyAlignment="1">
      <alignment vertical="center"/>
    </xf>
    <xf numFmtId="0" fontId="10" fillId="0" borderId="10" xfId="0" applyFont="1" applyBorder="1" applyAlignment="1">
      <alignment vertical="top"/>
    </xf>
    <xf numFmtId="0" fontId="0" fillId="0" borderId="84" xfId="0" applyFont="1" applyBorder="1" applyAlignment="1" applyProtection="1">
      <alignment vertical="center"/>
      <protection hidden="1"/>
    </xf>
    <xf numFmtId="0" fontId="10" fillId="0" borderId="35" xfId="0" applyFont="1" applyBorder="1" applyAlignment="1">
      <alignment/>
    </xf>
    <xf numFmtId="0" fontId="10" fillId="0" borderId="14" xfId="0" applyFont="1" applyBorder="1" applyAlignment="1">
      <alignment/>
    </xf>
    <xf numFmtId="0" fontId="10" fillId="0" borderId="0" xfId="0" applyFont="1" applyBorder="1" applyAlignment="1">
      <alignment vertical="top"/>
    </xf>
    <xf numFmtId="0" fontId="60" fillId="0" borderId="0" xfId="0" applyFont="1" applyBorder="1" applyAlignment="1">
      <alignment vertical="top"/>
    </xf>
    <xf numFmtId="0" fontId="60" fillId="0" borderId="10" xfId="0" applyFont="1" applyBorder="1" applyAlignment="1">
      <alignment vertical="top"/>
    </xf>
    <xf numFmtId="0" fontId="0" fillId="0" borderId="22" xfId="0" applyFont="1" applyBorder="1" applyAlignment="1">
      <alignment vertical="top"/>
    </xf>
    <xf numFmtId="0" fontId="0" fillId="0" borderId="20" xfId="0" applyFont="1" applyBorder="1" applyAlignment="1" applyProtection="1">
      <alignment vertical="center"/>
      <protection hidden="1"/>
    </xf>
    <xf numFmtId="0" fontId="10" fillId="0" borderId="19" xfId="0" applyFont="1" applyBorder="1" applyAlignment="1">
      <alignment/>
    </xf>
    <xf numFmtId="0" fontId="0" fillId="0" borderId="18" xfId="0" applyFont="1" applyBorder="1" applyAlignment="1">
      <alignment/>
    </xf>
    <xf numFmtId="0" fontId="0" fillId="0" borderId="84" xfId="0" applyFont="1" applyBorder="1" applyAlignment="1" applyProtection="1">
      <alignment vertical="center"/>
      <protection hidden="1"/>
    </xf>
    <xf numFmtId="0" fontId="0" fillId="0" borderId="19" xfId="0" applyFont="1" applyBorder="1" applyAlignment="1">
      <alignment vertical="top"/>
    </xf>
    <xf numFmtId="1" fontId="14" fillId="0" borderId="0" xfId="58" applyNumberFormat="1" applyFont="1" applyBorder="1" applyAlignment="1" applyProtection="1">
      <alignment horizontal="left"/>
      <protection hidden="1"/>
    </xf>
    <xf numFmtId="0" fontId="12" fillId="0" borderId="27" xfId="0" applyFont="1" applyBorder="1" applyAlignment="1" applyProtection="1">
      <alignment vertical="center"/>
      <protection hidden="1"/>
    </xf>
    <xf numFmtId="0" fontId="12" fillId="0" borderId="29" xfId="0" applyFont="1" applyBorder="1" applyAlignment="1" applyProtection="1">
      <alignment vertical="center"/>
      <protection hidden="1"/>
    </xf>
    <xf numFmtId="14" fontId="0" fillId="0" borderId="0" xfId="58" applyNumberFormat="1" applyProtection="1">
      <alignment/>
      <protection/>
    </xf>
    <xf numFmtId="1" fontId="6" fillId="0" borderId="10" xfId="0" applyNumberFormat="1" applyFont="1" applyBorder="1" applyAlignment="1" applyProtection="1">
      <alignment horizontal="center" vertical="center"/>
      <protection/>
    </xf>
    <xf numFmtId="1" fontId="6" fillId="0" borderId="0" xfId="0" applyNumberFormat="1" applyFont="1" applyBorder="1" applyAlignment="1" applyProtection="1">
      <alignment horizontal="center" vertical="center"/>
      <protection/>
    </xf>
    <xf numFmtId="0" fontId="6" fillId="0" borderId="47" xfId="58" applyFont="1" applyBorder="1" applyAlignment="1" applyProtection="1">
      <alignment horizontal="center"/>
      <protection locked="0"/>
    </xf>
    <xf numFmtId="14" fontId="0" fillId="0" borderId="10" xfId="58" applyNumberFormat="1" applyFont="1" applyBorder="1" applyAlignment="1" applyProtection="1">
      <alignment horizontal="center" shrinkToFit="1"/>
      <protection hidden="1" locked="0"/>
    </xf>
    <xf numFmtId="0" fontId="0" fillId="0" borderId="10" xfId="58" applyFont="1" applyBorder="1" applyAlignment="1" applyProtection="1">
      <alignment horizontal="center" shrinkToFit="1"/>
      <protection locked="0"/>
    </xf>
    <xf numFmtId="1" fontId="6" fillId="0" borderId="0" xfId="0" applyNumberFormat="1" applyFont="1" applyBorder="1" applyAlignment="1" applyProtection="1">
      <alignment horizontal="center"/>
      <protection hidden="1"/>
    </xf>
    <xf numFmtId="0" fontId="0" fillId="0" borderId="75" xfId="0" applyBorder="1" applyAlignment="1">
      <alignment vertical="center" wrapText="1"/>
    </xf>
    <xf numFmtId="49" fontId="6" fillId="36" borderId="42" xfId="0" applyNumberFormat="1" applyFont="1" applyFill="1" applyBorder="1" applyAlignment="1" applyProtection="1">
      <alignment horizontal="right"/>
      <protection locked="0"/>
    </xf>
    <xf numFmtId="0" fontId="6" fillId="36" borderId="0" xfId="0" applyFont="1" applyFill="1" applyBorder="1" applyAlignment="1" applyProtection="1">
      <alignment/>
      <protection locked="0"/>
    </xf>
    <xf numFmtId="0" fontId="0" fillId="36" borderId="0" xfId="0" applyFill="1" applyBorder="1" applyAlignment="1" applyProtection="1">
      <alignment/>
      <protection locked="0"/>
    </xf>
    <xf numFmtId="0" fontId="61" fillId="36" borderId="0" xfId="53" applyFont="1" applyFill="1" applyBorder="1" applyAlignment="1" applyProtection="1">
      <alignment/>
      <protection locked="0"/>
    </xf>
    <xf numFmtId="0" fontId="54" fillId="39" borderId="0" xfId="0" applyFont="1" applyFill="1" applyBorder="1" applyAlignment="1" applyProtection="1">
      <alignment vertical="center"/>
      <protection/>
    </xf>
    <xf numFmtId="0" fontId="11" fillId="0" borderId="0" xfId="58" applyFont="1" applyAlignment="1" applyProtection="1">
      <alignment wrapText="1"/>
      <protection hidden="1"/>
    </xf>
    <xf numFmtId="49" fontId="5" fillId="0" borderId="36" xfId="0" applyNumberFormat="1" applyFont="1" applyBorder="1" applyAlignment="1" applyProtection="1">
      <alignment horizontal="center" vertical="top" wrapText="1"/>
      <protection hidden="1"/>
    </xf>
    <xf numFmtId="0" fontId="5" fillId="0" borderId="36" xfId="0" applyFont="1" applyBorder="1" applyAlignment="1">
      <alignment horizontal="center" vertical="top" wrapText="1"/>
    </xf>
    <xf numFmtId="0" fontId="5" fillId="0" borderId="36" xfId="0" applyFont="1" applyBorder="1" applyAlignment="1" applyProtection="1">
      <alignment horizontal="center" vertical="top" wrapText="1"/>
      <protection hidden="1"/>
    </xf>
    <xf numFmtId="0" fontId="0" fillId="37" borderId="0" xfId="0" applyFill="1" applyAlignment="1">
      <alignment/>
    </xf>
    <xf numFmtId="49" fontId="0" fillId="0" borderId="36" xfId="0" applyNumberFormat="1" applyBorder="1" applyAlignment="1" applyProtection="1">
      <alignment horizontal="right"/>
      <protection hidden="1"/>
    </xf>
    <xf numFmtId="49" fontId="0" fillId="0" borderId="36" xfId="0" applyNumberFormat="1" applyBorder="1" applyAlignment="1" applyProtection="1">
      <alignment horizontal="left" vertical="center" wrapText="1"/>
      <protection locked="0"/>
    </xf>
    <xf numFmtId="0" fontId="5" fillId="0" borderId="0" xfId="58" applyFont="1" applyAlignment="1">
      <alignment horizontal="center"/>
      <protection/>
    </xf>
    <xf numFmtId="0" fontId="10" fillId="0" borderId="0" xfId="58" applyFont="1" applyAlignment="1">
      <alignment horizontal="center"/>
      <protection/>
    </xf>
    <xf numFmtId="0" fontId="32" fillId="0" borderId="0" xfId="58" applyFont="1" applyProtection="1">
      <alignment/>
      <protection/>
    </xf>
    <xf numFmtId="0" fontId="33" fillId="0" borderId="0" xfId="58" applyFont="1" applyProtection="1">
      <alignment/>
      <protection/>
    </xf>
    <xf numFmtId="0" fontId="31" fillId="0" borderId="0" xfId="58" applyFont="1" applyProtection="1">
      <alignment/>
      <protection/>
    </xf>
    <xf numFmtId="0" fontId="22" fillId="0" borderId="0" xfId="58" applyFont="1" applyProtection="1">
      <alignment/>
      <protection/>
    </xf>
    <xf numFmtId="0" fontId="22" fillId="0" borderId="0" xfId="58" applyFont="1" applyAlignment="1" applyProtection="1">
      <alignment horizontal="centerContinuous"/>
      <protection/>
    </xf>
    <xf numFmtId="0" fontId="35" fillId="0" borderId="0" xfId="58" applyFont="1" applyAlignment="1" applyProtection="1">
      <alignment horizontal="centerContinuous"/>
      <protection/>
    </xf>
    <xf numFmtId="0" fontId="31" fillId="0" borderId="0" xfId="58" applyFont="1" applyAlignment="1" applyProtection="1">
      <alignment horizontal="left"/>
      <protection/>
    </xf>
    <xf numFmtId="0" fontId="31" fillId="0" borderId="0" xfId="58" applyFont="1" applyAlignment="1" applyProtection="1">
      <alignment horizontal="left" vertical="center" wrapText="1"/>
      <protection/>
    </xf>
    <xf numFmtId="0" fontId="0" fillId="36" borderId="43" xfId="0" applyFill="1" applyBorder="1" applyAlignment="1" applyProtection="1">
      <alignment/>
      <protection locked="0"/>
    </xf>
    <xf numFmtId="0" fontId="0" fillId="0" borderId="85" xfId="0" applyBorder="1" applyAlignment="1" applyProtection="1">
      <alignment/>
      <protection/>
    </xf>
    <xf numFmtId="0" fontId="0" fillId="0" borderId="86" xfId="0" applyBorder="1" applyAlignment="1" applyProtection="1">
      <alignment/>
      <protection/>
    </xf>
    <xf numFmtId="0" fontId="0" fillId="0" borderId="87" xfId="0" applyBorder="1" applyAlignment="1" applyProtection="1">
      <alignment/>
      <protection/>
    </xf>
    <xf numFmtId="0" fontId="0" fillId="0" borderId="88" xfId="0" applyBorder="1" applyAlignment="1" applyProtection="1">
      <alignment/>
      <protection/>
    </xf>
    <xf numFmtId="0" fontId="5" fillId="0" borderId="0" xfId="0" applyFont="1" applyAlignment="1" applyProtection="1">
      <alignment/>
      <protection/>
    </xf>
    <xf numFmtId="0" fontId="6" fillId="0" borderId="0" xfId="58" applyFont="1" applyFill="1" applyBorder="1" applyAlignment="1" applyProtection="1">
      <alignment horizontal="left" vertical="center" wrapText="1"/>
      <protection hidden="1"/>
    </xf>
    <xf numFmtId="0" fontId="8" fillId="40" borderId="0" xfId="0" applyFont="1" applyFill="1" applyAlignment="1">
      <alignment vertical="center"/>
    </xf>
    <xf numFmtId="0" fontId="8" fillId="40" borderId="0" xfId="0" applyFont="1" applyFill="1" applyAlignment="1">
      <alignment horizontal="center" vertical="center" wrapText="1"/>
    </xf>
    <xf numFmtId="185" fontId="0" fillId="0" borderId="0" xfId="0" applyNumberFormat="1" applyFont="1" applyBorder="1" applyAlignment="1">
      <alignment horizontal="right"/>
    </xf>
    <xf numFmtId="0" fontId="16" fillId="36" borderId="77" xfId="0" applyFont="1" applyFill="1" applyBorder="1" applyAlignment="1">
      <alignment horizontal="center"/>
    </xf>
    <xf numFmtId="0" fontId="16" fillId="36" borderId="89" xfId="0" applyFont="1" applyFill="1" applyBorder="1" applyAlignment="1">
      <alignment horizontal="center"/>
    </xf>
    <xf numFmtId="0" fontId="16" fillId="36" borderId="90" xfId="0" applyFont="1" applyFill="1" applyBorder="1" applyAlignment="1">
      <alignment horizontal="center"/>
    </xf>
    <xf numFmtId="0" fontId="0" fillId="0" borderId="36" xfId="0" applyBorder="1" applyAlignment="1">
      <alignment horizontal="center" vertical="center" wrapText="1"/>
    </xf>
    <xf numFmtId="0" fontId="0" fillId="0" borderId="3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7" xfId="0" applyFont="1"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10" fillId="0" borderId="75" xfId="0" applyFont="1" applyBorder="1" applyAlignment="1">
      <alignment horizontal="center" vertical="center" wrapText="1"/>
    </xf>
    <xf numFmtId="0" fontId="0" fillId="0" borderId="75" xfId="0" applyBorder="1" applyAlignment="1">
      <alignment horizontal="center" vertical="center" wrapText="1"/>
    </xf>
    <xf numFmtId="0" fontId="10" fillId="36" borderId="37" xfId="0" applyFont="1" applyFill="1" applyBorder="1" applyAlignment="1">
      <alignment horizontal="right" vertical="center" wrapText="1" indent="1"/>
    </xf>
    <xf numFmtId="0" fontId="10" fillId="36" borderId="47" xfId="0" applyFont="1" applyFill="1" applyBorder="1" applyAlignment="1">
      <alignment horizontal="right" vertical="center" wrapText="1" indent="1"/>
    </xf>
    <xf numFmtId="0" fontId="10" fillId="36" borderId="68" xfId="0" applyFont="1" applyFill="1" applyBorder="1" applyAlignment="1">
      <alignment horizontal="right" vertical="center" wrapText="1" indent="1"/>
    </xf>
    <xf numFmtId="0" fontId="0" fillId="0" borderId="91" xfId="0" applyBorder="1" applyAlignment="1">
      <alignment horizontal="center" vertical="center" wrapText="1"/>
    </xf>
    <xf numFmtId="0" fontId="8" fillId="0" borderId="25" xfId="0" applyFont="1" applyBorder="1" applyAlignment="1">
      <alignment horizontal="center" vertical="center" wrapText="1"/>
    </xf>
    <xf numFmtId="0" fontId="0" fillId="0" borderId="35" xfId="0" applyBorder="1" applyAlignment="1">
      <alignment horizontal="center" vertical="center" wrapText="1"/>
    </xf>
    <xf numFmtId="0" fontId="0" fillId="0" borderId="14" xfId="0" applyBorder="1" applyAlignment="1">
      <alignment horizontal="center" vertical="center" wrapText="1"/>
    </xf>
    <xf numFmtId="0" fontId="0"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0" fillId="19" borderId="35" xfId="58" applyFont="1" applyFill="1" applyBorder="1" applyAlignment="1">
      <alignment horizontal="left" vertical="center" wrapText="1"/>
      <protection/>
    </xf>
    <xf numFmtId="0" fontId="0" fillId="19" borderId="22" xfId="0" applyFill="1" applyBorder="1" applyAlignment="1">
      <alignment horizontal="left" vertical="center" wrapText="1"/>
    </xf>
    <xf numFmtId="0" fontId="0" fillId="19" borderId="64" xfId="0" applyFill="1" applyBorder="1" applyAlignment="1">
      <alignment horizontal="left" vertical="center" wrapText="1"/>
    </xf>
    <xf numFmtId="0" fontId="0" fillId="19" borderId="14" xfId="0" applyFill="1" applyBorder="1" applyAlignment="1">
      <alignment horizontal="left" vertical="center" wrapText="1"/>
    </xf>
    <xf numFmtId="0" fontId="0" fillId="19" borderId="0" xfId="0" applyFill="1" applyBorder="1" applyAlignment="1">
      <alignment horizontal="left" vertical="center" wrapText="1"/>
    </xf>
    <xf numFmtId="0" fontId="0" fillId="19" borderId="13" xfId="0" applyFill="1" applyBorder="1" applyAlignment="1">
      <alignment horizontal="left" vertical="center" wrapText="1"/>
    </xf>
    <xf numFmtId="0" fontId="0" fillId="19" borderId="11" xfId="0" applyFill="1" applyBorder="1" applyAlignment="1">
      <alignment horizontal="left" vertical="center" wrapText="1"/>
    </xf>
    <xf numFmtId="0" fontId="0" fillId="19" borderId="10" xfId="0" applyFill="1" applyBorder="1" applyAlignment="1">
      <alignment horizontal="left" vertical="center" wrapText="1"/>
    </xf>
    <xf numFmtId="0" fontId="0" fillId="19" borderId="12" xfId="0" applyFill="1" applyBorder="1" applyAlignment="1">
      <alignment horizontal="left" vertical="center" wrapText="1"/>
    </xf>
    <xf numFmtId="0" fontId="0" fillId="41" borderId="35" xfId="58" applyFont="1" applyFill="1" applyBorder="1" applyAlignment="1" applyProtection="1">
      <alignment horizontal="left" vertical="center" wrapText="1"/>
      <protection/>
    </xf>
    <xf numFmtId="0" fontId="0" fillId="0" borderId="22" xfId="0" applyBorder="1" applyAlignment="1">
      <alignment horizontal="left" vertical="center" wrapText="1"/>
    </xf>
    <xf numFmtId="0" fontId="0" fillId="0" borderId="64"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10" fillId="41" borderId="35" xfId="58" applyFont="1" applyFill="1" applyBorder="1" applyAlignment="1" applyProtection="1">
      <alignment horizontal="left" vertical="center" wrapText="1"/>
      <protection/>
    </xf>
    <xf numFmtId="0" fontId="141" fillId="0" borderId="0" xfId="58" applyFont="1" applyAlignment="1" applyProtection="1">
      <alignment horizontal="center" vertical="center" wrapText="1"/>
      <protection/>
    </xf>
    <xf numFmtId="0" fontId="0" fillId="0" borderId="0" xfId="0" applyAlignment="1">
      <alignment horizontal="center" vertical="center"/>
    </xf>
    <xf numFmtId="185" fontId="0" fillId="0" borderId="0" xfId="58" applyNumberFormat="1" applyFont="1" applyAlignment="1" applyProtection="1">
      <alignment horizontal="center"/>
      <protection hidden="1"/>
    </xf>
    <xf numFmtId="0" fontId="0" fillId="0" borderId="47" xfId="58" applyFont="1" applyBorder="1" applyAlignment="1" applyProtection="1">
      <alignment horizontal="center" shrinkToFit="1"/>
      <protection hidden="1" locked="0"/>
    </xf>
    <xf numFmtId="0" fontId="6" fillId="0" borderId="10" xfId="58" applyNumberFormat="1" applyFont="1" applyBorder="1" applyAlignment="1" applyProtection="1">
      <alignment horizontal="center"/>
      <protection hidden="1" locked="0"/>
    </xf>
    <xf numFmtId="168" fontId="6" fillId="0" borderId="47" xfId="58" applyNumberFormat="1" applyFont="1" applyBorder="1" applyAlignment="1" applyProtection="1">
      <alignment horizontal="center" shrinkToFit="1"/>
      <protection hidden="1" locked="0"/>
    </xf>
    <xf numFmtId="0" fontId="11" fillId="0" borderId="10" xfId="58" applyFont="1" applyBorder="1" applyAlignment="1" applyProtection="1">
      <alignment horizontal="center" shrinkToFit="1"/>
      <protection hidden="1" locked="0"/>
    </xf>
    <xf numFmtId="0" fontId="0" fillId="0" borderId="10" xfId="58" applyBorder="1" applyAlignment="1" applyProtection="1">
      <alignment shrinkToFit="1"/>
      <protection locked="0"/>
    </xf>
    <xf numFmtId="0" fontId="2" fillId="32" borderId="35" xfId="58" applyFont="1" applyFill="1" applyBorder="1" applyAlignment="1" applyProtection="1">
      <alignment horizontal="left" vertical="center" wrapText="1"/>
      <protection hidden="1"/>
    </xf>
    <xf numFmtId="0" fontId="2" fillId="32" borderId="22"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2" fillId="32" borderId="0" xfId="0" applyFont="1" applyFill="1" applyBorder="1" applyAlignment="1">
      <alignment horizontal="left" vertical="center" wrapText="1"/>
    </xf>
    <xf numFmtId="0" fontId="0" fillId="32" borderId="14" xfId="0" applyFill="1" applyBorder="1" applyAlignment="1">
      <alignment horizontal="left" vertical="center" wrapText="1"/>
    </xf>
    <xf numFmtId="0" fontId="0" fillId="32" borderId="0" xfId="0" applyFill="1" applyBorder="1" applyAlignment="1">
      <alignment horizontal="left" vertical="center" wrapText="1"/>
    </xf>
    <xf numFmtId="0" fontId="0" fillId="32" borderId="11" xfId="0" applyFill="1" applyBorder="1" applyAlignment="1">
      <alignment horizontal="left" vertical="center" wrapText="1"/>
    </xf>
    <xf numFmtId="0" fontId="0" fillId="32" borderId="10" xfId="0" applyFill="1" applyBorder="1" applyAlignment="1">
      <alignment horizontal="left" vertical="center" wrapText="1"/>
    </xf>
    <xf numFmtId="0" fontId="6" fillId="0" borderId="47" xfId="58" applyFont="1" applyBorder="1" applyAlignment="1" applyProtection="1">
      <alignment horizontal="center" shrinkToFit="1"/>
      <protection hidden="1" locked="0"/>
    </xf>
    <xf numFmtId="49" fontId="6" fillId="0" borderId="10" xfId="58" applyNumberFormat="1" applyFont="1" applyBorder="1" applyAlignment="1" applyProtection="1">
      <alignment horizontal="center" vertical="center" shrinkToFit="1"/>
      <protection locked="0"/>
    </xf>
    <xf numFmtId="0" fontId="63" fillId="0" borderId="0" xfId="58" applyFont="1" applyAlignment="1" applyProtection="1">
      <alignment horizontal="center"/>
      <protection hidden="1" locked="0"/>
    </xf>
    <xf numFmtId="0" fontId="0" fillId="32" borderId="35" xfId="58" applyFont="1" applyFill="1" applyBorder="1" applyAlignment="1" applyProtection="1">
      <alignment horizontal="left" vertical="center" wrapText="1"/>
      <protection hidden="1"/>
    </xf>
    <xf numFmtId="0" fontId="0" fillId="32" borderId="22" xfId="0" applyFill="1" applyBorder="1" applyAlignment="1">
      <alignment horizontal="left" vertical="center" wrapText="1"/>
    </xf>
    <xf numFmtId="0" fontId="0" fillId="32" borderId="64" xfId="0" applyFill="1" applyBorder="1" applyAlignment="1">
      <alignment horizontal="left" vertical="center" wrapText="1"/>
    </xf>
    <xf numFmtId="0" fontId="0" fillId="32" borderId="13" xfId="0" applyFill="1" applyBorder="1" applyAlignment="1">
      <alignment horizontal="left" vertical="center" wrapText="1"/>
    </xf>
    <xf numFmtId="0" fontId="0" fillId="32" borderId="12" xfId="0" applyFill="1" applyBorder="1" applyAlignment="1">
      <alignment horizontal="left" vertical="center" wrapText="1"/>
    </xf>
    <xf numFmtId="0" fontId="15" fillId="32" borderId="37" xfId="0" applyFont="1" applyFill="1" applyBorder="1" applyAlignment="1">
      <alignment horizontal="left" vertical="center" wrapText="1"/>
    </xf>
    <xf numFmtId="0" fontId="15" fillId="0" borderId="47" xfId="0" applyFont="1" applyBorder="1" applyAlignment="1">
      <alignment horizontal="left" vertical="center" wrapText="1"/>
    </xf>
    <xf numFmtId="0" fontId="15" fillId="0" borderId="68" xfId="0" applyFont="1" applyBorder="1" applyAlignment="1">
      <alignment horizontal="left" vertical="center" wrapText="1"/>
    </xf>
    <xf numFmtId="0" fontId="15" fillId="32" borderId="37" xfId="58" applyNumberFormat="1" applyFont="1" applyFill="1" applyBorder="1" applyAlignment="1" applyProtection="1">
      <alignment vertical="center" wrapText="1"/>
      <protection hidden="1"/>
    </xf>
    <xf numFmtId="0" fontId="15" fillId="32" borderId="47" xfId="0" applyFont="1" applyFill="1" applyBorder="1" applyAlignment="1">
      <alignment vertical="center" wrapText="1"/>
    </xf>
    <xf numFmtId="0" fontId="15" fillId="32" borderId="68" xfId="0" applyFont="1" applyFill="1" applyBorder="1" applyAlignment="1">
      <alignment vertical="center" wrapText="1"/>
    </xf>
    <xf numFmtId="0" fontId="15" fillId="32" borderId="37" xfId="58" applyFont="1" applyFill="1" applyBorder="1" applyAlignment="1" applyProtection="1">
      <alignment horizontal="left" vertical="center" wrapText="1"/>
      <protection hidden="1"/>
    </xf>
    <xf numFmtId="0" fontId="0" fillId="32" borderId="47" xfId="0" applyFill="1" applyBorder="1" applyAlignment="1">
      <alignment horizontal="left" vertical="center" wrapText="1"/>
    </xf>
    <xf numFmtId="0" fontId="0" fillId="32" borderId="68" xfId="0" applyFill="1" applyBorder="1" applyAlignment="1">
      <alignment horizontal="left" vertical="center" wrapText="1"/>
    </xf>
    <xf numFmtId="0" fontId="13" fillId="7" borderId="35" xfId="58" applyFont="1" applyFill="1" applyBorder="1" applyAlignment="1" applyProtection="1">
      <alignment horizontal="left" vertical="center" wrapText="1"/>
      <protection hidden="1"/>
    </xf>
    <xf numFmtId="0" fontId="0" fillId="7" borderId="22" xfId="0" applyFill="1" applyBorder="1" applyAlignment="1">
      <alignment wrapText="1"/>
    </xf>
    <xf numFmtId="0" fontId="0" fillId="7" borderId="64" xfId="0" applyFill="1" applyBorder="1" applyAlignment="1">
      <alignment wrapText="1"/>
    </xf>
    <xf numFmtId="0" fontId="0" fillId="7" borderId="14" xfId="0" applyFill="1" applyBorder="1" applyAlignment="1">
      <alignment wrapText="1"/>
    </xf>
    <xf numFmtId="0" fontId="0" fillId="7" borderId="0" xfId="0" applyFill="1" applyBorder="1" applyAlignment="1">
      <alignment wrapText="1"/>
    </xf>
    <xf numFmtId="0" fontId="0" fillId="7" borderId="13" xfId="0" applyFill="1" applyBorder="1" applyAlignment="1">
      <alignment wrapText="1"/>
    </xf>
    <xf numFmtId="0" fontId="0" fillId="7" borderId="11" xfId="0" applyFill="1" applyBorder="1" applyAlignment="1">
      <alignment wrapText="1"/>
    </xf>
    <xf numFmtId="0" fontId="0" fillId="7" borderId="10" xfId="0" applyFill="1" applyBorder="1" applyAlignment="1">
      <alignment wrapText="1"/>
    </xf>
    <xf numFmtId="0" fontId="0" fillId="7" borderId="12" xfId="0" applyFill="1" applyBorder="1" applyAlignment="1">
      <alignment wrapText="1"/>
    </xf>
    <xf numFmtId="0" fontId="0" fillId="0" borderId="0" xfId="58" applyAlignment="1" applyProtection="1">
      <alignment horizontal="center"/>
      <protection/>
    </xf>
    <xf numFmtId="185" fontId="0" fillId="0" borderId="0" xfId="0" applyNumberFormat="1" applyFont="1" applyAlignment="1" applyProtection="1">
      <alignment horizontal="left"/>
      <protection hidden="1"/>
    </xf>
    <xf numFmtId="0" fontId="0" fillId="0" borderId="35" xfId="58" applyFont="1" applyBorder="1" applyAlignment="1" applyProtection="1">
      <alignment horizontal="left" vertical="top" wrapText="1"/>
      <protection locked="0"/>
    </xf>
    <xf numFmtId="0" fontId="0" fillId="0" borderId="22" xfId="58" applyFont="1" applyBorder="1" applyAlignment="1" applyProtection="1">
      <alignment horizontal="left" vertical="top" wrapText="1"/>
      <protection locked="0"/>
    </xf>
    <xf numFmtId="0" fontId="0" fillId="0" borderId="64" xfId="58" applyFont="1" applyBorder="1" applyAlignment="1" applyProtection="1">
      <alignment horizontal="left" vertical="top" wrapText="1"/>
      <protection locked="0"/>
    </xf>
    <xf numFmtId="0" fontId="0" fillId="0" borderId="14" xfId="58" applyFont="1" applyBorder="1" applyAlignment="1" applyProtection="1">
      <alignment horizontal="left" vertical="top" wrapText="1"/>
      <protection locked="0"/>
    </xf>
    <xf numFmtId="0" fontId="0" fillId="0" borderId="0" xfId="58" applyFont="1" applyBorder="1" applyAlignment="1" applyProtection="1">
      <alignment horizontal="left" vertical="top" wrapText="1"/>
      <protection locked="0"/>
    </xf>
    <xf numFmtId="0" fontId="0" fillId="0" borderId="13" xfId="58" applyFont="1" applyBorder="1" applyAlignment="1" applyProtection="1">
      <alignment horizontal="left" vertical="top" wrapText="1"/>
      <protection locked="0"/>
    </xf>
    <xf numFmtId="0" fontId="0" fillId="0" borderId="11" xfId="58" applyFont="1" applyBorder="1" applyAlignment="1" applyProtection="1">
      <alignment horizontal="left" vertical="top" wrapText="1"/>
      <protection locked="0"/>
    </xf>
    <xf numFmtId="0" fontId="0" fillId="0" borderId="10" xfId="58" applyFont="1" applyBorder="1" applyAlignment="1" applyProtection="1">
      <alignment horizontal="left" vertical="top" wrapText="1"/>
      <protection locked="0"/>
    </xf>
    <xf numFmtId="0" fontId="0" fillId="0" borderId="12" xfId="58" applyFont="1" applyBorder="1" applyAlignment="1" applyProtection="1">
      <alignment horizontal="left" vertical="top" wrapText="1"/>
      <protection locked="0"/>
    </xf>
    <xf numFmtId="0" fontId="0" fillId="0" borderId="22" xfId="58" applyBorder="1" applyAlignment="1" applyProtection="1">
      <alignment horizontal="left" vertical="top" wrapText="1"/>
      <protection locked="0"/>
    </xf>
    <xf numFmtId="0" fontId="0" fillId="0" borderId="64" xfId="58" applyBorder="1" applyAlignment="1" applyProtection="1">
      <alignment horizontal="left" vertical="top" wrapText="1"/>
      <protection locked="0"/>
    </xf>
    <xf numFmtId="0" fontId="0" fillId="0" borderId="14" xfId="58" applyBorder="1" applyAlignment="1" applyProtection="1">
      <alignment horizontal="left" vertical="top" wrapText="1"/>
      <protection locked="0"/>
    </xf>
    <xf numFmtId="0" fontId="0" fillId="0" borderId="0" xfId="58" applyBorder="1" applyAlignment="1" applyProtection="1">
      <alignment horizontal="left" vertical="top" wrapText="1"/>
      <protection locked="0"/>
    </xf>
    <xf numFmtId="0" fontId="0" fillId="0" borderId="13" xfId="58" applyBorder="1" applyAlignment="1" applyProtection="1">
      <alignment horizontal="left" vertical="top" wrapText="1"/>
      <protection locked="0"/>
    </xf>
    <xf numFmtId="0" fontId="0" fillId="0" borderId="11" xfId="58" applyBorder="1" applyAlignment="1" applyProtection="1">
      <alignment horizontal="left" vertical="top" wrapText="1"/>
      <protection locked="0"/>
    </xf>
    <xf numFmtId="0" fontId="0" fillId="0" borderId="10" xfId="58" applyBorder="1" applyAlignment="1" applyProtection="1">
      <alignment horizontal="left" vertical="top" wrapText="1"/>
      <protection locked="0"/>
    </xf>
    <xf numFmtId="0" fontId="0" fillId="0" borderId="12" xfId="58" applyBorder="1" applyAlignment="1" applyProtection="1">
      <alignment horizontal="left" vertical="top" wrapText="1"/>
      <protection locked="0"/>
    </xf>
    <xf numFmtId="0" fontId="134" fillId="19" borderId="35" xfId="0" applyFont="1" applyFill="1" applyBorder="1" applyAlignment="1" applyProtection="1">
      <alignment horizontal="left" vertical="center" wrapText="1" readingOrder="1"/>
      <protection/>
    </xf>
    <xf numFmtId="0" fontId="0" fillId="19" borderId="22" xfId="0" applyFill="1" applyBorder="1" applyAlignment="1" applyProtection="1">
      <alignment horizontal="left" vertical="center" wrapText="1" readingOrder="1"/>
      <protection/>
    </xf>
    <xf numFmtId="0" fontId="0" fillId="19" borderId="64" xfId="0" applyFill="1" applyBorder="1" applyAlignment="1" applyProtection="1">
      <alignment horizontal="left" vertical="center" wrapText="1" readingOrder="1"/>
      <protection/>
    </xf>
    <xf numFmtId="0" fontId="0" fillId="19" borderId="14" xfId="0" applyFill="1" applyBorder="1" applyAlignment="1" applyProtection="1">
      <alignment horizontal="left" vertical="center" wrapText="1" readingOrder="1"/>
      <protection/>
    </xf>
    <xf numFmtId="0" fontId="0" fillId="19" borderId="0" xfId="0" applyFill="1" applyBorder="1" applyAlignment="1" applyProtection="1">
      <alignment horizontal="left" vertical="center" wrapText="1" readingOrder="1"/>
      <protection/>
    </xf>
    <xf numFmtId="0" fontId="0" fillId="19" borderId="13" xfId="0" applyFill="1" applyBorder="1" applyAlignment="1" applyProtection="1">
      <alignment horizontal="left" vertical="center" wrapText="1" readingOrder="1"/>
      <protection/>
    </xf>
    <xf numFmtId="0" fontId="0" fillId="19" borderId="14" xfId="0" applyFill="1" applyBorder="1" applyAlignment="1" applyProtection="1">
      <alignment horizontal="left" vertical="center" wrapText="1"/>
      <protection/>
    </xf>
    <xf numFmtId="0" fontId="0" fillId="19" borderId="0" xfId="0" applyFill="1" applyBorder="1" applyAlignment="1" applyProtection="1">
      <alignment horizontal="left" vertical="center" wrapText="1"/>
      <protection/>
    </xf>
    <xf numFmtId="0" fontId="0" fillId="19" borderId="13" xfId="0" applyFill="1" applyBorder="1" applyAlignment="1" applyProtection="1">
      <alignment horizontal="left" vertical="center" wrapText="1"/>
      <protection/>
    </xf>
    <xf numFmtId="0" fontId="0" fillId="19" borderId="11" xfId="0" applyFill="1" applyBorder="1" applyAlignment="1" applyProtection="1">
      <alignment horizontal="left" vertical="center" wrapText="1"/>
      <protection/>
    </xf>
    <xf numFmtId="0" fontId="0" fillId="19" borderId="10" xfId="0" applyFill="1" applyBorder="1" applyAlignment="1" applyProtection="1">
      <alignment horizontal="left" vertical="center" wrapText="1"/>
      <protection/>
    </xf>
    <xf numFmtId="0" fontId="0" fillId="19" borderId="12" xfId="0" applyFill="1" applyBorder="1" applyAlignment="1" applyProtection="1">
      <alignment horizontal="left" vertical="center" wrapText="1"/>
      <protection/>
    </xf>
    <xf numFmtId="0" fontId="0" fillId="0" borderId="25" xfId="58" applyFont="1" applyBorder="1" applyAlignment="1" applyProtection="1">
      <alignment horizontal="left" vertical="top" wrapText="1"/>
      <protection locked="0"/>
    </xf>
    <xf numFmtId="0" fontId="0" fillId="0" borderId="24" xfId="58" applyBorder="1" applyAlignment="1" applyProtection="1">
      <alignment horizontal="left" vertical="top" wrapText="1"/>
      <protection locked="0"/>
    </xf>
    <xf numFmtId="0" fontId="0" fillId="0" borderId="27" xfId="58" applyBorder="1" applyAlignment="1" applyProtection="1">
      <alignment horizontal="left" vertical="top" wrapText="1"/>
      <protection locked="0"/>
    </xf>
    <xf numFmtId="0" fontId="0" fillId="19" borderId="35" xfId="58" applyFont="1" applyFill="1" applyBorder="1" applyAlignment="1" applyProtection="1">
      <alignment horizontal="left" vertical="center" wrapText="1"/>
      <protection/>
    </xf>
    <xf numFmtId="0" fontId="0" fillId="19" borderId="22" xfId="0" applyFill="1" applyBorder="1" applyAlignment="1" applyProtection="1">
      <alignment horizontal="left" vertical="center" wrapText="1"/>
      <protection/>
    </xf>
    <xf numFmtId="0" fontId="0" fillId="19" borderId="64" xfId="0" applyFill="1" applyBorder="1" applyAlignment="1" applyProtection="1">
      <alignment horizontal="left" vertical="center" wrapText="1"/>
      <protection/>
    </xf>
    <xf numFmtId="0" fontId="10" fillId="0" borderId="24" xfId="58" applyFont="1" applyBorder="1" applyAlignment="1" applyProtection="1">
      <alignment horizontal="left" vertical="top" wrapText="1"/>
      <protection locked="0"/>
    </xf>
    <xf numFmtId="0" fontId="10" fillId="0" borderId="27" xfId="58" applyFont="1" applyBorder="1" applyAlignment="1" applyProtection="1">
      <alignment horizontal="left" vertical="top" wrapText="1"/>
      <protection locked="0"/>
    </xf>
    <xf numFmtId="0" fontId="8" fillId="35" borderId="36" xfId="0" applyFont="1" applyFill="1" applyBorder="1" applyAlignment="1" applyProtection="1">
      <alignment horizontal="center" vertical="center"/>
      <protection/>
    </xf>
    <xf numFmtId="0" fontId="8" fillId="35" borderId="92" xfId="0" applyFont="1" applyFill="1" applyBorder="1" applyAlignment="1" applyProtection="1">
      <alignment horizontal="center" vertical="center"/>
      <protection/>
    </xf>
    <xf numFmtId="6" fontId="0" fillId="33" borderId="37" xfId="0" applyNumberFormat="1" applyFont="1" applyFill="1" applyBorder="1" applyAlignment="1" applyProtection="1">
      <alignment horizontal="center" vertical="center"/>
      <protection/>
    </xf>
    <xf numFmtId="6" fontId="0" fillId="33" borderId="47" xfId="0" applyNumberFormat="1" applyFont="1" applyFill="1" applyBorder="1" applyAlignment="1" applyProtection="1">
      <alignment horizontal="center" vertical="center"/>
      <protection/>
    </xf>
    <xf numFmtId="6" fontId="0" fillId="33" borderId="68" xfId="0" applyNumberFormat="1" applyFont="1" applyFill="1" applyBorder="1" applyAlignment="1" applyProtection="1">
      <alignment horizontal="center" vertical="center"/>
      <protection/>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0" fillId="0" borderId="19" xfId="0" applyFont="1" applyFill="1" applyBorder="1" applyAlignment="1" applyProtection="1">
      <alignment horizontal="left" vertical="center"/>
      <protection/>
    </xf>
    <xf numFmtId="0" fontId="0" fillId="0" borderId="93" xfId="0" applyFont="1" applyFill="1" applyBorder="1" applyAlignment="1" applyProtection="1">
      <alignment horizontal="left" vertical="center"/>
      <protection/>
    </xf>
    <xf numFmtId="4" fontId="0" fillId="34" borderId="14" xfId="0" applyNumberFormat="1" applyFont="1" applyFill="1" applyBorder="1" applyAlignment="1">
      <alignment horizontal="center"/>
    </xf>
    <xf numFmtId="4" fontId="0" fillId="34" borderId="0" xfId="0" applyNumberFormat="1" applyFont="1" applyFill="1" applyBorder="1" applyAlignment="1">
      <alignment horizontal="center"/>
    </xf>
    <xf numFmtId="4" fontId="0" fillId="34" borderId="13" xfId="0" applyNumberFormat="1" applyFont="1" applyFill="1" applyBorder="1" applyAlignment="1">
      <alignment horizontal="center"/>
    </xf>
    <xf numFmtId="6" fontId="8" fillId="33" borderId="94" xfId="44" applyNumberFormat="1" applyFont="1" applyFill="1" applyBorder="1" applyAlignment="1" applyProtection="1">
      <alignment horizontal="center" vertical="center"/>
      <protection/>
    </xf>
    <xf numFmtId="6" fontId="8" fillId="33" borderId="95" xfId="44" applyNumberFormat="1" applyFont="1" applyFill="1" applyBorder="1" applyAlignment="1" applyProtection="1">
      <alignment horizontal="center" vertical="center"/>
      <protection/>
    </xf>
    <xf numFmtId="0" fontId="8" fillId="0" borderId="0" xfId="0" applyFont="1" applyBorder="1" applyAlignment="1">
      <alignment horizontal="center"/>
    </xf>
    <xf numFmtId="0" fontId="8" fillId="0" borderId="13" xfId="0" applyFont="1" applyBorder="1" applyAlignment="1">
      <alignment horizontal="center"/>
    </xf>
    <xf numFmtId="4" fontId="0" fillId="34" borderId="35" xfId="0" applyNumberFormat="1" applyFont="1" applyFill="1" applyBorder="1" applyAlignment="1">
      <alignment horizontal="center"/>
    </xf>
    <xf numFmtId="4" fontId="0" fillId="34" borderId="22" xfId="0" applyNumberFormat="1" applyFont="1" applyFill="1" applyBorder="1" applyAlignment="1">
      <alignment horizontal="center"/>
    </xf>
    <xf numFmtId="4" fontId="0" fillId="34" borderId="64" xfId="0" applyNumberFormat="1" applyFont="1" applyFill="1" applyBorder="1" applyAlignment="1">
      <alignment horizontal="center"/>
    </xf>
    <xf numFmtId="0" fontId="10" fillId="0" borderId="0" xfId="0" applyFont="1" applyAlignment="1">
      <alignment horizontal="center"/>
    </xf>
    <xf numFmtId="0" fontId="8" fillId="0" borderId="14" xfId="0" applyFont="1" applyBorder="1" applyAlignment="1">
      <alignment horizontal="center"/>
    </xf>
    <xf numFmtId="185" fontId="0" fillId="0" borderId="0" xfId="0" applyNumberFormat="1" applyFont="1" applyAlignment="1" applyProtection="1">
      <alignment horizontal="center"/>
      <protection hidden="1"/>
    </xf>
    <xf numFmtId="185" fontId="0" fillId="0" borderId="94" xfId="0" applyNumberFormat="1" applyFont="1" applyBorder="1" applyAlignment="1">
      <alignment horizontal="center"/>
    </xf>
    <xf numFmtId="0" fontId="0" fillId="0" borderId="94" xfId="0" applyFont="1" applyBorder="1" applyAlignment="1">
      <alignment horizontal="center"/>
    </xf>
    <xf numFmtId="6" fontId="8" fillId="0" borderId="96" xfId="44" applyNumberFormat="1" applyFont="1" applyBorder="1" applyAlignment="1" applyProtection="1">
      <alignment horizontal="center"/>
      <protection/>
    </xf>
    <xf numFmtId="6" fontId="8" fillId="0" borderId="97" xfId="44" applyNumberFormat="1" applyFont="1" applyBorder="1" applyAlignment="1" applyProtection="1">
      <alignment horizontal="center"/>
      <protection/>
    </xf>
    <xf numFmtId="6" fontId="8" fillId="0" borderId="98" xfId="44" applyNumberFormat="1" applyFont="1" applyBorder="1" applyAlignment="1" applyProtection="1">
      <alignment horizontal="center"/>
      <protection/>
    </xf>
    <xf numFmtId="4" fontId="0" fillId="34" borderId="37" xfId="0" applyNumberFormat="1" applyFont="1" applyFill="1" applyBorder="1" applyAlignment="1">
      <alignment horizontal="center"/>
    </xf>
    <xf numFmtId="4" fontId="0" fillId="34" borderId="47" xfId="0" applyNumberFormat="1" applyFont="1" applyFill="1" applyBorder="1" applyAlignment="1">
      <alignment horizontal="center"/>
    </xf>
    <xf numFmtId="4" fontId="0" fillId="34" borderId="68" xfId="0" applyNumberFormat="1" applyFont="1" applyFill="1" applyBorder="1" applyAlignment="1">
      <alignment horizontal="center"/>
    </xf>
    <xf numFmtId="0" fontId="12" fillId="0" borderId="0" xfId="0" applyFont="1" applyBorder="1" applyAlignment="1">
      <alignment horizontal="left"/>
    </xf>
    <xf numFmtId="0" fontId="142" fillId="0" borderId="99" xfId="0" applyFont="1" applyBorder="1" applyAlignment="1" applyProtection="1">
      <alignment horizontal="center" vertical="center"/>
      <protection locked="0"/>
    </xf>
    <xf numFmtId="0" fontId="142" fillId="0" borderId="100" xfId="0" applyFont="1" applyBorder="1" applyAlignment="1" applyProtection="1">
      <alignment horizontal="center" vertical="center"/>
      <protection locked="0"/>
    </xf>
    <xf numFmtId="0" fontId="0" fillId="0" borderId="82" xfId="0" applyBorder="1" applyAlignment="1" applyProtection="1">
      <alignment horizontal="center" vertical="center" wrapText="1"/>
      <protection/>
    </xf>
    <xf numFmtId="0" fontId="0" fillId="0" borderId="83" xfId="0" applyBorder="1" applyAlignment="1" applyProtection="1">
      <alignment horizontal="center" vertical="center" wrapText="1"/>
      <protection/>
    </xf>
    <xf numFmtId="0" fontId="0" fillId="0" borderId="82" xfId="0" applyBorder="1" applyAlignment="1" applyProtection="1">
      <alignment horizontal="center" vertical="center"/>
      <protection/>
    </xf>
    <xf numFmtId="0" fontId="0" fillId="0" borderId="83" xfId="0" applyBorder="1" applyAlignment="1" applyProtection="1">
      <alignment horizontal="center" vertical="center"/>
      <protection/>
    </xf>
    <xf numFmtId="0" fontId="143" fillId="13" borderId="54" xfId="0" applyFont="1" applyFill="1" applyBorder="1" applyAlignment="1" applyProtection="1">
      <alignment horizontal="center" vertical="center"/>
      <protection/>
    </xf>
    <xf numFmtId="0" fontId="143" fillId="13" borderId="99" xfId="0" applyFont="1" applyFill="1" applyBorder="1" applyAlignment="1" applyProtection="1">
      <alignment horizontal="center" vertical="center"/>
      <protection/>
    </xf>
    <xf numFmtId="0" fontId="143" fillId="13" borderId="100" xfId="0" applyFont="1" applyFill="1" applyBorder="1" applyAlignment="1" applyProtection="1">
      <alignment horizontal="center" vertical="center"/>
      <protection/>
    </xf>
    <xf numFmtId="0" fontId="142" fillId="0" borderId="54" xfId="0" applyFont="1" applyBorder="1" applyAlignment="1" applyProtection="1">
      <alignment horizontal="right" vertical="center"/>
      <protection/>
    </xf>
    <xf numFmtId="0" fontId="142" fillId="0" borderId="99" xfId="0" applyFont="1" applyBorder="1" applyAlignment="1" applyProtection="1">
      <alignment horizontal="right" vertical="center"/>
      <protection/>
    </xf>
    <xf numFmtId="0" fontId="16" fillId="19" borderId="35" xfId="0" applyFont="1" applyFill="1" applyBorder="1" applyAlignment="1" applyProtection="1">
      <alignment horizontal="left" vertical="center" wrapText="1"/>
      <protection/>
    </xf>
    <xf numFmtId="0" fontId="16" fillId="19" borderId="22" xfId="0" applyFont="1" applyFill="1" applyBorder="1" applyAlignment="1" applyProtection="1">
      <alignment horizontal="left" vertical="center" wrapText="1"/>
      <protection/>
    </xf>
    <xf numFmtId="0" fontId="16" fillId="19" borderId="64" xfId="0" applyFont="1" applyFill="1" applyBorder="1" applyAlignment="1" applyProtection="1">
      <alignment horizontal="left" vertical="center" wrapText="1"/>
      <protection/>
    </xf>
    <xf numFmtId="0" fontId="16" fillId="19" borderId="14" xfId="0" applyFont="1" applyFill="1" applyBorder="1" applyAlignment="1" applyProtection="1">
      <alignment horizontal="left" vertical="center" wrapText="1"/>
      <protection/>
    </xf>
    <xf numFmtId="0" fontId="16" fillId="19" borderId="0" xfId="0" applyFont="1" applyFill="1" applyBorder="1" applyAlignment="1" applyProtection="1">
      <alignment horizontal="left" vertical="center" wrapText="1"/>
      <protection/>
    </xf>
    <xf numFmtId="0" fontId="16" fillId="19" borderId="13" xfId="0" applyFont="1" applyFill="1" applyBorder="1" applyAlignment="1" applyProtection="1">
      <alignment horizontal="left" vertical="center" wrapText="1"/>
      <protection/>
    </xf>
    <xf numFmtId="0" fontId="16" fillId="19" borderId="11" xfId="0" applyFont="1" applyFill="1" applyBorder="1" applyAlignment="1" applyProtection="1">
      <alignment horizontal="left" vertical="center" wrapText="1"/>
      <protection/>
    </xf>
    <xf numFmtId="0" fontId="16" fillId="19" borderId="10" xfId="0" applyFont="1" applyFill="1" applyBorder="1" applyAlignment="1" applyProtection="1">
      <alignment horizontal="left" vertical="center" wrapText="1"/>
      <protection/>
    </xf>
    <xf numFmtId="0" fontId="16" fillId="19" borderId="12" xfId="0" applyFont="1" applyFill="1" applyBorder="1" applyAlignment="1" applyProtection="1">
      <alignment horizontal="left" vertical="center" wrapText="1"/>
      <protection/>
    </xf>
    <xf numFmtId="0" fontId="140" fillId="0" borderId="0" xfId="0" applyFont="1" applyBorder="1" applyAlignment="1" applyProtection="1">
      <alignment horizontal="center" vertical="center"/>
      <protection/>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55" fillId="19" borderId="66" xfId="0" applyFont="1" applyFill="1" applyBorder="1" applyAlignment="1">
      <alignment horizontal="center" vertical="center" wrapText="1"/>
    </xf>
    <xf numFmtId="0" fontId="56" fillId="19" borderId="32" xfId="0" applyFont="1" applyFill="1" applyBorder="1" applyAlignment="1">
      <alignment horizontal="center" vertical="center" wrapText="1"/>
    </xf>
    <xf numFmtId="0" fontId="56" fillId="19" borderId="31" xfId="0" applyFont="1" applyFill="1" applyBorder="1" applyAlignment="1">
      <alignment horizontal="center" vertical="center" wrapText="1"/>
    </xf>
    <xf numFmtId="0" fontId="56" fillId="19" borderId="55" xfId="0" applyFont="1" applyFill="1" applyBorder="1" applyAlignment="1">
      <alignment horizontal="center" vertical="center" wrapText="1"/>
    </xf>
    <xf numFmtId="0" fontId="56" fillId="19" borderId="0" xfId="0" applyFont="1" applyFill="1" applyBorder="1" applyAlignment="1">
      <alignment horizontal="center" vertical="center" wrapText="1"/>
    </xf>
    <xf numFmtId="0" fontId="56" fillId="19" borderId="23" xfId="0" applyFont="1" applyFill="1" applyBorder="1" applyAlignment="1">
      <alignment horizontal="center" vertical="center" wrapText="1"/>
    </xf>
    <xf numFmtId="0" fontId="56" fillId="19" borderId="20" xfId="0" applyFont="1" applyFill="1" applyBorder="1" applyAlignment="1">
      <alignment horizontal="center" vertical="center" wrapText="1"/>
    </xf>
    <xf numFmtId="0" fontId="56" fillId="19" borderId="19" xfId="0" applyFont="1" applyFill="1" applyBorder="1" applyAlignment="1">
      <alignment horizontal="center" vertical="center" wrapText="1"/>
    </xf>
    <xf numFmtId="0" fontId="56" fillId="19" borderId="18" xfId="0" applyFont="1" applyFill="1" applyBorder="1" applyAlignment="1">
      <alignment horizontal="center" vertical="center" wrapText="1"/>
    </xf>
    <xf numFmtId="22" fontId="0" fillId="0" borderId="0" xfId="0" applyNumberFormat="1" applyBorder="1" applyAlignment="1">
      <alignment horizontal="center"/>
    </xf>
    <xf numFmtId="0" fontId="11" fillId="0" borderId="0" xfId="0" applyFont="1" applyAlignment="1">
      <alignment horizontal="left"/>
    </xf>
    <xf numFmtId="0" fontId="9" fillId="0" borderId="0" xfId="0" applyFont="1" applyAlignment="1" applyProtection="1">
      <alignment horizontal="center" vertical="center"/>
      <protection/>
    </xf>
    <xf numFmtId="0" fontId="144" fillId="0" borderId="101" xfId="0" applyFont="1" applyBorder="1" applyAlignment="1" applyProtection="1">
      <alignment horizontal="center" vertical="center"/>
      <protection hidden="1"/>
    </xf>
    <xf numFmtId="0" fontId="144" fillId="0" borderId="68" xfId="0" applyFont="1" applyBorder="1" applyAlignment="1" applyProtection="1">
      <alignment horizontal="center" vertical="center"/>
      <protection hidden="1"/>
    </xf>
    <xf numFmtId="185" fontId="0" fillId="0" borderId="0" xfId="0" applyNumberFormat="1" applyFont="1" applyAlignment="1" applyProtection="1">
      <alignment horizontal="center" vertical="center"/>
      <protection hidden="1"/>
    </xf>
    <xf numFmtId="0" fontId="11" fillId="0" borderId="0" xfId="58" applyFont="1" applyAlignment="1" applyProtection="1">
      <alignment horizontal="center" vertical="center" wrapText="1"/>
      <protection hidden="1"/>
    </xf>
    <xf numFmtId="0" fontId="40" fillId="0" borderId="0" xfId="58" applyFont="1" applyAlignment="1" applyProtection="1">
      <alignment horizontal="center" vertical="center"/>
      <protection hidden="1"/>
    </xf>
    <xf numFmtId="0" fontId="145" fillId="0" borderId="0" xfId="59" applyFont="1" applyAlignment="1" applyProtection="1">
      <alignment horizontal="center" vertical="center"/>
      <protection/>
    </xf>
    <xf numFmtId="0" fontId="11" fillId="0" borderId="35" xfId="58" applyFont="1" applyBorder="1" applyAlignment="1" applyProtection="1">
      <alignment horizontal="left" vertical="center" wrapText="1"/>
      <protection locked="0"/>
    </xf>
    <xf numFmtId="0" fontId="31" fillId="0" borderId="22" xfId="58" applyFont="1" applyBorder="1" applyAlignment="1" applyProtection="1">
      <alignment horizontal="left" vertical="center" wrapText="1"/>
      <protection locked="0"/>
    </xf>
    <xf numFmtId="0" fontId="31" fillId="0" borderId="64" xfId="58" applyFont="1" applyBorder="1" applyAlignment="1" applyProtection="1">
      <alignment horizontal="left" vertical="center" wrapText="1"/>
      <protection locked="0"/>
    </xf>
    <xf numFmtId="0" fontId="31" fillId="0" borderId="14" xfId="58" applyFont="1" applyBorder="1" applyAlignment="1" applyProtection="1">
      <alignment horizontal="left" vertical="center" wrapText="1"/>
      <protection locked="0"/>
    </xf>
    <xf numFmtId="0" fontId="31" fillId="0" borderId="0" xfId="58" applyFont="1" applyBorder="1" applyAlignment="1" applyProtection="1">
      <alignment horizontal="left" vertical="center" wrapText="1"/>
      <protection locked="0"/>
    </xf>
    <xf numFmtId="0" fontId="31" fillId="0" borderId="13" xfId="58" applyFont="1" applyBorder="1" applyAlignment="1" applyProtection="1">
      <alignment horizontal="left" vertical="center" wrapText="1"/>
      <protection locked="0"/>
    </xf>
    <xf numFmtId="0" fontId="31" fillId="0" borderId="11" xfId="58" applyFont="1" applyBorder="1" applyAlignment="1" applyProtection="1">
      <alignment horizontal="left" vertical="center" wrapText="1"/>
      <protection locked="0"/>
    </xf>
    <xf numFmtId="0" fontId="31" fillId="0" borderId="10" xfId="58" applyFont="1" applyBorder="1" applyAlignment="1" applyProtection="1">
      <alignment horizontal="left" vertical="center" wrapText="1"/>
      <protection locked="0"/>
    </xf>
    <xf numFmtId="0" fontId="31" fillId="0" borderId="12" xfId="58" applyFont="1" applyBorder="1" applyAlignment="1" applyProtection="1">
      <alignment horizontal="left" vertical="center" wrapText="1"/>
      <protection locked="0"/>
    </xf>
    <xf numFmtId="0" fontId="34" fillId="0" borderId="0" xfId="58" applyFont="1" applyAlignment="1" applyProtection="1">
      <alignment horizontal="center" vertical="center"/>
      <protection/>
    </xf>
    <xf numFmtId="0" fontId="11" fillId="0" borderId="35" xfId="58" applyFont="1" applyBorder="1" applyAlignment="1" applyProtection="1">
      <alignment horizontal="center" vertical="center" wrapText="1"/>
      <protection locked="0"/>
    </xf>
    <xf numFmtId="0" fontId="0" fillId="0" borderId="22" xfId="0" applyBorder="1" applyAlignment="1" applyProtection="1">
      <alignment wrapText="1"/>
      <protection locked="0"/>
    </xf>
    <xf numFmtId="0" fontId="0" fillId="0" borderId="64" xfId="0" applyBorder="1" applyAlignment="1" applyProtection="1">
      <alignment wrapText="1"/>
      <protection locked="0"/>
    </xf>
    <xf numFmtId="0" fontId="0" fillId="0" borderId="14" xfId="0" applyBorder="1" applyAlignment="1" applyProtection="1">
      <alignment wrapText="1"/>
      <protection locked="0"/>
    </xf>
    <xf numFmtId="0" fontId="0" fillId="0" borderId="0" xfId="0" applyBorder="1" applyAlignment="1" applyProtection="1">
      <alignment wrapText="1"/>
      <protection locked="0"/>
    </xf>
    <xf numFmtId="0" fontId="0" fillId="0" borderId="13" xfId="0" applyBorder="1" applyAlignment="1" applyProtection="1">
      <alignment wrapText="1"/>
      <protection locked="0"/>
    </xf>
    <xf numFmtId="0" fontId="0" fillId="0" borderId="11" xfId="0" applyBorder="1" applyAlignment="1" applyProtection="1">
      <alignment wrapText="1"/>
      <protection locked="0"/>
    </xf>
    <xf numFmtId="0" fontId="0" fillId="0" borderId="10" xfId="0" applyBorder="1" applyAlignment="1" applyProtection="1">
      <alignment wrapText="1"/>
      <protection locked="0"/>
    </xf>
    <xf numFmtId="0" fontId="0" fillId="0" borderId="12" xfId="0" applyBorder="1" applyAlignment="1" applyProtection="1">
      <alignment wrapText="1"/>
      <protection locked="0"/>
    </xf>
    <xf numFmtId="1" fontId="6" fillId="0" borderId="10" xfId="0" applyNumberFormat="1" applyFont="1" applyBorder="1" applyAlignment="1" applyProtection="1">
      <alignment horizontal="center"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13</xdr:row>
      <xdr:rowOff>76200</xdr:rowOff>
    </xdr:from>
    <xdr:to>
      <xdr:col>9</xdr:col>
      <xdr:colOff>485775</xdr:colOff>
      <xdr:row>16</xdr:row>
      <xdr:rowOff>57150</xdr:rowOff>
    </xdr:to>
    <xdr:sp>
      <xdr:nvSpPr>
        <xdr:cNvPr id="1" name="Text 2"/>
        <xdr:cNvSpPr txBox="1">
          <a:spLocks noChangeArrowheads="1"/>
        </xdr:cNvSpPr>
      </xdr:nvSpPr>
      <xdr:spPr>
        <a:xfrm>
          <a:off x="1504950" y="3600450"/>
          <a:ext cx="3105150" cy="6000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Place Label Here</a:t>
          </a:r>
        </a:p>
      </xdr:txBody>
    </xdr:sp>
    <xdr:clientData/>
  </xdr:twoCellAnchor>
  <xdr:twoCellAnchor editAs="oneCell">
    <xdr:from>
      <xdr:col>0</xdr:col>
      <xdr:colOff>114300</xdr:colOff>
      <xdr:row>12</xdr:row>
      <xdr:rowOff>47625</xdr:rowOff>
    </xdr:from>
    <xdr:to>
      <xdr:col>3</xdr:col>
      <xdr:colOff>47625</xdr:colOff>
      <xdr:row>16</xdr:row>
      <xdr:rowOff>142875</xdr:rowOff>
    </xdr:to>
    <xdr:pic>
      <xdr:nvPicPr>
        <xdr:cNvPr id="2" name="Picture 33" descr="Color FFA Emblem Med Quality - Size"/>
        <xdr:cNvPicPr preferRelativeResize="1">
          <a:picLocks noChangeAspect="1"/>
        </xdr:cNvPicPr>
      </xdr:nvPicPr>
      <xdr:blipFill>
        <a:blip r:embed="rId1"/>
        <a:stretch>
          <a:fillRect/>
        </a:stretch>
      </xdr:blipFill>
      <xdr:spPr>
        <a:xfrm>
          <a:off x="114300" y="3343275"/>
          <a:ext cx="77152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45</xdr:row>
      <xdr:rowOff>9525</xdr:rowOff>
    </xdr:from>
    <xdr:to>
      <xdr:col>22</xdr:col>
      <xdr:colOff>142875</xdr:colOff>
      <xdr:row>51</xdr:row>
      <xdr:rowOff>0</xdr:rowOff>
    </xdr:to>
    <xdr:sp>
      <xdr:nvSpPr>
        <xdr:cNvPr id="1" name="Text 7"/>
        <xdr:cNvSpPr txBox="1">
          <a:spLocks noChangeArrowheads="1"/>
        </xdr:cNvSpPr>
      </xdr:nvSpPr>
      <xdr:spPr>
        <a:xfrm>
          <a:off x="12306300" y="8724900"/>
          <a:ext cx="6229350" cy="10477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any special advantage or disadvantages that had a major impact on your achievements in your supervised agricultural experience program.
</a:t>
          </a:r>
          <a:r>
            <a:rPr lang="en-US" cap="none" sz="1000" b="0" i="0" u="none" baseline="0">
              <a:solidFill>
                <a:srgbClr val="000000"/>
              </a:solidFill>
              <a:latin typeface="Arial"/>
              <a:ea typeface="Arial"/>
              <a:cs typeface="Arial"/>
            </a:rPr>
            <a:t>There are circumstances, like where you live, facilities at school or community, or your parents’ occupation, that might be considered advantages or disadvantages. Natural disasters such as floods or drought might be considered disadvantages.  Make certain that you explain any unique or questionable situation that impacts your SAE.  Describe how any such circumstances have impacted your achievements.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10</xdr:col>
      <xdr:colOff>485775</xdr:colOff>
      <xdr:row>5</xdr:row>
      <xdr:rowOff>152400</xdr:rowOff>
    </xdr:to>
    <xdr:sp>
      <xdr:nvSpPr>
        <xdr:cNvPr id="1" name="Text 7"/>
        <xdr:cNvSpPr txBox="1">
          <a:spLocks noChangeArrowheads="1"/>
        </xdr:cNvSpPr>
      </xdr:nvSpPr>
      <xdr:spPr>
        <a:xfrm>
          <a:off x="47625" y="38100"/>
          <a:ext cx="13896975" cy="9239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Enter the Month/Day/Year you SAE Began in Cell B18 first.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Enter the ending year of your 1st year's SAE in C20.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entering this information most other references to years will be completed automatically.)</a:t>
          </a:r>
        </a:p>
      </xdr:txBody>
    </xdr:sp>
    <xdr:clientData/>
  </xdr:twoCellAnchor>
  <xdr:twoCellAnchor editAs="absolute">
    <xdr:from>
      <xdr:col>13</xdr:col>
      <xdr:colOff>600075</xdr:colOff>
      <xdr:row>12</xdr:row>
      <xdr:rowOff>38100</xdr:rowOff>
    </xdr:from>
    <xdr:to>
      <xdr:col>22</xdr:col>
      <xdr:colOff>2400300</xdr:colOff>
      <xdr:row>20</xdr:row>
      <xdr:rowOff>171450</xdr:rowOff>
    </xdr:to>
    <xdr:sp>
      <xdr:nvSpPr>
        <xdr:cNvPr id="2" name="Text 4"/>
        <xdr:cNvSpPr txBox="1">
          <a:spLocks noChangeArrowheads="1"/>
        </xdr:cNvSpPr>
      </xdr:nvSpPr>
      <xdr:spPr>
        <a:xfrm>
          <a:off x="14887575" y="2105025"/>
          <a:ext cx="3629025" cy="3162300"/>
        </a:xfrm>
        <a:prstGeom prst="rect">
          <a:avLst/>
        </a:prstGeom>
        <a:solidFill>
          <a:srgbClr val="FAC090"/>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Career Pathway</a:t>
          </a:r>
          <a:r>
            <a:rPr lang="en-US" cap="none" sz="1100" b="0" i="0" u="none" baseline="0">
              <a:solidFill>
                <a:srgbClr val="000000"/>
              </a:solidFill>
              <a:latin typeface="Calibri"/>
              <a:ea typeface="Calibri"/>
              <a:cs typeface="Calibri"/>
            </a:rPr>
            <a:t>-Select</a:t>
          </a:r>
          <a:r>
            <a:rPr lang="en-US" cap="none" sz="1100" b="0" i="0" u="none" baseline="0">
              <a:solidFill>
                <a:srgbClr val="000000"/>
              </a:solidFill>
              <a:latin typeface="Calibri"/>
              <a:ea typeface="Calibri"/>
              <a:cs typeface="Calibri"/>
            </a:rPr>
            <a:t> pathway related to specific research SAE project.</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Research Title</a:t>
          </a:r>
          <a:r>
            <a:rPr lang="en-US" cap="none" sz="1100" b="0" i="0" u="none" baseline="0">
              <a:solidFill>
                <a:srgbClr val="000000"/>
              </a:solidFill>
              <a:latin typeface="Calibri"/>
              <a:ea typeface="Calibri"/>
              <a:cs typeface="Calibri"/>
            </a:rPr>
            <a:t>-Provide the title for each research SAE project that you completed in the appropriate year.</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Hours-</a:t>
          </a:r>
          <a:r>
            <a:rPr lang="en-US" cap="none" sz="1100" b="0" i="0" u="none" baseline="0">
              <a:solidFill>
                <a:srgbClr val="000000"/>
              </a:solidFill>
              <a:latin typeface="Calibri"/>
              <a:ea typeface="Calibri"/>
              <a:cs typeface="Calibri"/>
            </a:rPr>
            <a:t>List total paid and unpaid hours that were spent on your research SAE project.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Income-</a:t>
          </a:r>
          <a:r>
            <a:rPr lang="en-US" cap="none" sz="1100" b="0" i="0" u="none" baseline="0">
              <a:solidFill>
                <a:srgbClr val="000000"/>
              </a:solidFill>
              <a:latin typeface="Calibri"/>
              <a:ea typeface="Calibri"/>
              <a:cs typeface="Calibri"/>
            </a:rPr>
            <a:t>Calculate the total income received from the research SAE project. 
</a:t>
          </a:r>
          <a:r>
            <a:rPr lang="en-US" cap="none" sz="1100" b="1" i="0" u="none" baseline="0">
              <a:solidFill>
                <a:srgbClr val="000000"/>
              </a:solidFill>
              <a:latin typeface="Calibri"/>
              <a:ea typeface="Calibri"/>
              <a:cs typeface="Calibri"/>
            </a:rPr>
            <a:t>
Expenses-</a:t>
          </a:r>
          <a:r>
            <a:rPr lang="en-US" cap="none" sz="1100" b="0" i="0" u="none" baseline="0">
              <a:solidFill>
                <a:srgbClr val="000000"/>
              </a:solidFill>
              <a:latin typeface="Calibri"/>
              <a:ea typeface="Calibri"/>
              <a:cs typeface="Calibri"/>
            </a:rPr>
            <a:t>Calculate all expenses that were incurred for the reasearch SAE project. These expenses must equal the expenses claimed on each research expense page for the corresponding research SAE project.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Net Earnings-</a:t>
          </a:r>
          <a:r>
            <a:rPr lang="en-US" cap="none" sz="1100" b="0" i="0" u="none" baseline="0">
              <a:solidFill>
                <a:srgbClr val="000000"/>
              </a:solidFill>
              <a:latin typeface="Calibri"/>
              <a:ea typeface="Calibri"/>
              <a:cs typeface="Calibri"/>
            </a:rPr>
            <a:t>The application automatically calculates this total from income minus expenses.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66675</xdr:rowOff>
    </xdr:from>
    <xdr:to>
      <xdr:col>7</xdr:col>
      <xdr:colOff>1143000</xdr:colOff>
      <xdr:row>51</xdr:row>
      <xdr:rowOff>104775</xdr:rowOff>
    </xdr:to>
    <xdr:sp>
      <xdr:nvSpPr>
        <xdr:cNvPr id="1" name="TextBox 1"/>
        <xdr:cNvSpPr txBox="1">
          <a:spLocks noChangeArrowheads="1"/>
        </xdr:cNvSpPr>
      </xdr:nvSpPr>
      <xdr:spPr>
        <a:xfrm>
          <a:off x="38100" y="6353175"/>
          <a:ext cx="7038975" cy="2705100"/>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Arial"/>
              <a:ea typeface="Arial"/>
              <a:cs typeface="Arial"/>
            </a:rPr>
            <a:t>For those students claiming no expense</a:t>
          </a:r>
          <a:r>
            <a:rPr lang="en-US" cap="none" sz="1400" b="0" i="0" u="none" baseline="0">
              <a:solidFill>
                <a:srgbClr val="000000"/>
              </a:solidFill>
              <a:latin typeface="Arial"/>
              <a:ea typeface="Arial"/>
              <a:cs typeface="Arial"/>
            </a:rPr>
            <a:t>s for their research projects, please give a detailed explanation of where  your project materials came from. </a:t>
          </a:r>
          <a:r>
            <a:rPr lang="en-US" cap="none" sz="1400" b="1" i="0" u="none" baseline="0">
              <a:solidFill>
                <a:srgbClr val="FF0000"/>
              </a:solidFill>
              <a:latin typeface="Arial"/>
              <a:ea typeface="Arial"/>
              <a:cs typeface="Arial"/>
            </a:rPr>
            <a:t>Explanation must be in Arial 14 and no more than 12 lines.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&lt;&lt;Highlight this section with your mouse and then immediately begin typing your own text.&gt;&gt;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xdr:row>
      <xdr:rowOff>9525</xdr:rowOff>
    </xdr:from>
    <xdr:to>
      <xdr:col>25</xdr:col>
      <xdr:colOff>600075</xdr:colOff>
      <xdr:row>102</xdr:row>
      <xdr:rowOff>123825</xdr:rowOff>
    </xdr:to>
    <xdr:sp>
      <xdr:nvSpPr>
        <xdr:cNvPr id="1" name="Text 7"/>
        <xdr:cNvSpPr txBox="1">
          <a:spLocks noChangeArrowheads="1"/>
        </xdr:cNvSpPr>
      </xdr:nvSpPr>
      <xdr:spPr>
        <a:xfrm>
          <a:off x="7000875" y="333375"/>
          <a:ext cx="6696075" cy="18288000"/>
        </a:xfrm>
        <a:prstGeom prst="rect">
          <a:avLst/>
        </a:prstGeom>
        <a:solidFill>
          <a:srgbClr val="FAC09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XII. Supporting Documentation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a:t>
          </a:r>
          <a:r>
            <a:rPr lang="en-US" cap="none" sz="1000" b="1" i="0" u="none" baseline="0">
              <a:solidFill>
                <a:srgbClr val="000000"/>
              </a:solidFill>
              <a:latin typeface="Arial"/>
              <a:ea typeface="Arial"/>
              <a:cs typeface="Arial"/>
            </a:rPr>
            <a:t> Abstract
</a:t>
          </a:r>
          <a:r>
            <a:rPr lang="en-US" cap="none" sz="1000" b="0" i="0" u="none" baseline="0">
              <a:solidFill>
                <a:srgbClr val="000000"/>
              </a:solidFill>
              <a:latin typeface="Arial"/>
              <a:ea typeface="Arial"/>
              <a:cs typeface="Arial"/>
            </a:rPr>
            <a:t>An abstract</a:t>
          </a:r>
          <a:r>
            <a:rPr lang="en-US" cap="none" sz="1000" b="0" i="0" u="none" baseline="0">
              <a:solidFill>
                <a:srgbClr val="000000"/>
              </a:solidFill>
              <a:latin typeface="Arial"/>
              <a:ea typeface="Arial"/>
              <a:cs typeface="Arial"/>
            </a:rPr>
            <a:t> is a brief summary of your paper, which concisely describes your purpose, methods, results and conclusions. Do not include the title in the abstract. Your abstract may include potential research applications or future research. The abstract should be in paragraph form and no longer than one page.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Procedure
</a:t>
          </a:r>
          <a:r>
            <a:rPr lang="en-US" cap="none" sz="1000" b="0" i="0" u="none" baseline="0">
              <a:solidFill>
                <a:srgbClr val="000000"/>
              </a:solidFill>
              <a:latin typeface="Arial"/>
              <a:ea typeface="Arial"/>
              <a:cs typeface="Arial"/>
            </a:rPr>
            <a:t>A well-written procedure will enable others to reproduce your results by duplicating your study. Explain the technical and experimental procedures employed. Use good judgment with details. Note easily understood tests or procedures, but do not describe them in detail.</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Conclusion
</a:t>
          </a:r>
          <a:r>
            <a:rPr lang="en-US" cap="none" sz="1000" b="0" i="0" u="none" baseline="0">
              <a:solidFill>
                <a:srgbClr val="000000"/>
              </a:solidFill>
              <a:latin typeface="Arial"/>
              <a:ea typeface="Arial"/>
              <a:cs typeface="Arial"/>
            </a:rPr>
            <a:t>Dr</a:t>
          </a:r>
          <a:r>
            <a:rPr lang="en-US" cap="none" sz="1000" b="0" i="0" u="none" baseline="0">
              <a:solidFill>
                <a:srgbClr val="000000"/>
              </a:solidFill>
              <a:latin typeface="Arial"/>
              <a:ea typeface="Arial"/>
              <a:cs typeface="Arial"/>
            </a:rPr>
            <a:t>aw conclusions from the results of your study and relate them to the original hypothesis. If results were not what you expected, take this opportunity to explain why.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Résumé</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résumé is a written account of your experiences and accomplishments.  It is an important document that is used to inform potential employers of why you are the most qualified person for a specific position.  Sooner or later, everyone who wants a job needs to provide a résumé.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involvement in agricultural education and FFA has provided you with numerous noteworthy employment and career related opportunities.  Recording these accomplishments, as they happen, is one of many steps necessary to prepare for one of many challenging and rewarding agricultural careers.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Name/address/phone/FFA chapter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name, current address, telephone number and the name of your FFA chapter.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Career objective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Indicate both short and long term specific career goals.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Education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specific courses, seminars or other educational experiences that helped to prepare you for your stated career objective.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attended seminars on specific topics of interest
</a:t>
          </a:r>
          <a:r>
            <a:rPr lang="en-US" cap="none" sz="1000" b="0" i="0" u="none" baseline="0">
              <a:solidFill>
                <a:srgbClr val="000000"/>
              </a:solidFill>
              <a:latin typeface="Arial"/>
              <a:ea typeface="Arial"/>
              <a:cs typeface="Arial"/>
            </a:rPr>
            <a:t>- earned state level certification for pesticide and herbicide applications
</a:t>
          </a:r>
          <a:r>
            <a:rPr lang="en-US" cap="none" sz="1000" b="0" i="0" u="none" baseline="0">
              <a:solidFill>
                <a:srgbClr val="000000"/>
              </a:solidFill>
              <a:latin typeface="Arial"/>
              <a:ea typeface="Arial"/>
              <a:cs typeface="Arial"/>
            </a:rPr>
            <a:t>- toured three commercial greenhouse operations
</a:t>
          </a:r>
          <a:r>
            <a:rPr lang="en-US" cap="none" sz="1000" b="0" i="0" u="none" baseline="0">
              <a:solidFill>
                <a:srgbClr val="000000"/>
              </a:solidFill>
              <a:latin typeface="Arial"/>
              <a:ea typeface="Arial"/>
              <a:cs typeface="Arial"/>
            </a:rPr>
            <a:t>- completed a plant science short course
</a:t>
          </a:r>
          <a:r>
            <a:rPr lang="en-US" cap="none" sz="1000" b="0" i="0" u="none" baseline="0">
              <a:solidFill>
                <a:srgbClr val="000000"/>
              </a:solidFill>
              <a:latin typeface="Arial"/>
              <a:ea typeface="Arial"/>
              <a:cs typeface="Arial"/>
            </a:rPr>
            <a:t>- participated in a one week ecology camp
</a:t>
          </a:r>
          <a:r>
            <a:rPr lang="en-US" cap="none" sz="1000" b="0" i="0" u="none" baseline="0">
              <a:solidFill>
                <a:srgbClr val="000000"/>
              </a:solidFill>
              <a:latin typeface="Arial"/>
              <a:ea typeface="Arial"/>
              <a:cs typeface="Arial"/>
            </a:rPr>
            <a:t>- attended garden seed seminar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FFA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Leadership development opportunities come in many different forms.  Some activities are the direct result of being an FFA member, while others are offered by the school and community and are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FFA offices held - junior officer, secretary; president of chapter
</a:t>
          </a:r>
          <a:r>
            <a:rPr lang="en-US" cap="none" sz="1000" b="0" i="0" u="none" baseline="0">
              <a:solidFill>
                <a:srgbClr val="000000"/>
              </a:solidFill>
              <a:latin typeface="Arial"/>
              <a:ea typeface="Arial"/>
              <a:cs typeface="Arial"/>
            </a:rPr>
            <a:t>Major committee assignments - chairperson of fundraising; chairperson of spring banquet
</a:t>
          </a:r>
          <a:r>
            <a:rPr lang="en-US" cap="none" sz="1000" b="0" i="0" u="none" baseline="0">
              <a:solidFill>
                <a:srgbClr val="000000"/>
              </a:solidFill>
              <a:latin typeface="Arial"/>
              <a:ea typeface="Arial"/>
              <a:cs typeface="Arial"/>
            </a:rPr>
            <a:t>State, National Conventions - member of courtesy corps; - chapter or state delegate
</a:t>
          </a:r>
          <a:r>
            <a:rPr lang="en-US" cap="none" sz="1000" b="0" i="0" u="none" baseline="0">
              <a:solidFill>
                <a:srgbClr val="000000"/>
              </a:solidFill>
              <a:latin typeface="Arial"/>
              <a:ea typeface="Arial"/>
              <a:cs typeface="Arial"/>
            </a:rPr>
            <a:t>Recognition received - Star Greenhand; Star Chapter Farmer; Star Chapter Agri-businessman; State Star Farmer; State Star in Agribusiness; chapter member of the year; 100% attendance at chapter functions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School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school leadership activities and accomplishments that were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class officer; member of various clubs (Spanish, VICA, DECA, etc.); homecoming events; National Honor Society; Who's Who Among American High School Students; organized sports such as track, basketball, etc.; assist school audio visual/TV production staff; assisted school librarian staff; school newspaper; yearbook staff; band; chorus; drama; class plays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Community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community related activities.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volunteer fire department; superintendent of beef department at the county fair; junior scout leader; member of scouting program; volunteer at hospital, nursing home or child care center; member of church youth group; officer; usher; volunteer naturalist at county park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Professional associations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a livestock breed association; FFA alumni; subscriptions to agricultural-related publications; vice president of county hunting club; member of local, state and/or national nursery associations; member of state honey producers association; member of Ducks Unlimited; member of Hops Growers of America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 Other accomplishments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all other accomplishments that have been achieved during the years covered by the application.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exhibited cheese at the State Cheese Manufacturers Association meeting; winner of DAR essay writing award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References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names, addresses and phone numbers of three people who can give you a good reference.  You should not send letters, only names, addresses and phone numbers.  It is best to have references who are not relatives if possible.  References are a normal part of a business résumé.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There are three sample résumés in the Proficiency Handbook. (See Handbook.)  </a:t>
          </a:r>
          <a:r>
            <a:rPr lang="en-US" cap="none" sz="1000" b="0" i="0" u="none" baseline="0">
              <a:solidFill>
                <a:srgbClr val="000000"/>
              </a:solidFill>
              <a:latin typeface="Arial"/>
              <a:ea typeface="Arial"/>
              <a:cs typeface="Arial"/>
            </a:rPr>
            <a:t>They are only designed as sample formats, there are other acceptable formats that may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Reference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statement gives a different perspective of your SAE.  Please make sure that the person you request to write the statement understands that they should emphasize your accomplishments involving your SAE.  The judges find this section very helpful in their evaluation of your application.  A name and title must appear with the statement.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Supporting Pictures - Every picture tells a story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picture may be worth a thousand words, but it won’t do your FFA award application much good if it’s dark, out of focus, or doesn't have anything to do with your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Good quality</a:t>
          </a:r>
          <a:r>
            <a:rPr lang="en-US" cap="none" sz="1000" b="0" i="0" u="none" baseline="0">
              <a:solidFill>
                <a:srgbClr val="000000"/>
              </a:solidFill>
              <a:latin typeface="Arial"/>
              <a:ea typeface="Arial"/>
              <a:cs typeface="Arial"/>
            </a:rPr>
            <a:t>, well planned photos set your application apart from the competition. They help tie the entire application together and add impact -- provided they are good pictures with informative captions.   Photos need to relate to the proficiency area in which you are applying.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Digital photos are acceptable as long as they are photos that have not been electronically altered.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Photos are used as “supporting evidence.” They must help tell the story of your program. The pictures need to show activity, size, and member involvement in the proficiency area.  Sheep pictures in your horticulture application do not make sense.  Taking pictures to tell the complete story takes real planning.  Consider:
</a:t>
          </a:r>
          <a:r>
            <a:rPr lang="en-US" cap="none" sz="1000" b="0" i="0" u="none" baseline="0">
              <a:solidFill>
                <a:srgbClr val="000000"/>
              </a:solidFill>
              <a:latin typeface="Arial"/>
              <a:ea typeface="Arial"/>
              <a:cs typeface="Arial"/>
            </a:rPr>
            <a:t>· an SAE program will stretch from three to four years; every program has important phases that can only be captured on film when they happen it is best to shoot pictures throughout your program, but sometimes staged photos are needed, work at not making them look staged by changing hats, shirts, etc. the background and what you are doing should fit, mowing grass with snow on the ground is not believable.  
</a:t>
          </a:r>
          <a:r>
            <a:rPr lang="en-US" cap="none" sz="1000" b="1" i="0" u="none" baseline="0">
              <a:solidFill>
                <a:srgbClr val="000000"/>
              </a:solidFill>
              <a:latin typeface="Arial"/>
              <a:ea typeface="Arial"/>
              <a:cs typeface="Arial"/>
            </a:rPr>
            <a:t>To learn more about having great pictures turn to Appendix III, Photography, in the handbook.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Personal Page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Often students feel they need to give just a little more information that maybe doesn't fit into the application anywhere.  This is the place to add anything you feel will support and set apart your application.  Information such as newspaper clippings, additional support statements or recommendations, additional photographs, copies of licenses or certifications, charts and/or graphs, advertisements, etc. is appropriate. Must be limited to one 8 1/2" X 11" page.  It may not include such items as videotapes, computer discs, CD ROMs, DVD's, etc.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ffanet/care/Award%20applications/prof_entrenglish_app_ma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ver"/>
      <sheetName val="SAE Survey"/>
      <sheetName val="Page 2"/>
      <sheetName val="Page 3"/>
      <sheetName val="Page 4"/>
      <sheetName val="Page 5"/>
      <sheetName val="Page 6a &amp; 6b"/>
      <sheetName val="Page 7"/>
      <sheetName val="Page 8"/>
      <sheetName val="Page 9"/>
      <sheetName val="Checksheet "/>
      <sheetName val="Digital Photo Instructions"/>
      <sheetName val="PHOTO 1"/>
      <sheetName val="PHOTO 2"/>
      <sheetName val="PHOTO 3"/>
      <sheetName val="PHOTO 4"/>
      <sheetName val="PHOTO 5"/>
      <sheetName val="PHOTO 6"/>
      <sheetName val="Unprotected Photo"/>
    </sheetNames>
    <sheetDataSet>
      <sheetData sheetId="1">
        <row r="17">
          <cell r="A17" t="str">
            <v>USE ARROW TO THE RIGHT TO SELECT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amaged.org/council/images/stories/pdf/finalafnrstandardsv324609withisbn_000.pdf"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63"/>
  <sheetViews>
    <sheetView showGridLines="0" zoomScalePageLayoutView="0" workbookViewId="0" topLeftCell="A1">
      <selection activeCell="B33" sqref="B33"/>
    </sheetView>
  </sheetViews>
  <sheetFormatPr defaultColWidth="9.140625" defaultRowHeight="12.75"/>
  <cols>
    <col min="1" max="1" width="9.140625" style="6" customWidth="1"/>
    <col min="2" max="2" width="6.28125" style="6" customWidth="1"/>
    <col min="3" max="16384" width="9.140625" style="6" customWidth="1"/>
  </cols>
  <sheetData>
    <row r="1" spans="1:13" ht="13.5" thickBot="1">
      <c r="A1" s="569"/>
      <c r="B1" s="570"/>
      <c r="C1" s="571"/>
      <c r="D1" s="571"/>
      <c r="E1" s="571"/>
      <c r="F1" s="571"/>
      <c r="G1" s="571"/>
      <c r="H1" s="571"/>
      <c r="I1" s="571"/>
      <c r="J1" s="571"/>
      <c r="K1" s="571"/>
      <c r="L1" s="571"/>
      <c r="M1" s="572"/>
    </row>
    <row r="2" spans="1:13" ht="18.75" thickTop="1">
      <c r="A2" s="441"/>
      <c r="B2" s="115" t="s">
        <v>22</v>
      </c>
      <c r="C2" s="116"/>
      <c r="D2" s="116"/>
      <c r="E2" s="116"/>
      <c r="F2" s="116"/>
      <c r="G2" s="116"/>
      <c r="H2" s="116"/>
      <c r="I2" s="116"/>
      <c r="J2" s="116"/>
      <c r="K2" s="116"/>
      <c r="L2" s="117"/>
      <c r="M2" s="118"/>
    </row>
    <row r="3" spans="1:13" ht="18">
      <c r="A3" s="441"/>
      <c r="B3" s="119" t="s">
        <v>807</v>
      </c>
      <c r="C3" s="120"/>
      <c r="D3" s="120"/>
      <c r="E3" s="120"/>
      <c r="F3" s="120"/>
      <c r="G3" s="120"/>
      <c r="H3" s="120"/>
      <c r="I3" s="120"/>
      <c r="J3" s="120"/>
      <c r="K3" s="120"/>
      <c r="L3" s="120"/>
      <c r="M3" s="121"/>
    </row>
    <row r="4" spans="1:13" ht="18">
      <c r="A4" s="441"/>
      <c r="B4" s="119"/>
      <c r="C4" s="120"/>
      <c r="D4" s="120"/>
      <c r="E4" s="120"/>
      <c r="F4" s="120"/>
      <c r="G4" s="120"/>
      <c r="H4" s="120"/>
      <c r="I4" s="120"/>
      <c r="J4" s="120"/>
      <c r="K4" s="120"/>
      <c r="L4" s="120"/>
      <c r="M4" s="121"/>
    </row>
    <row r="5" spans="1:13" ht="18">
      <c r="A5" s="441"/>
      <c r="B5" s="119"/>
      <c r="C5" s="122" t="s">
        <v>21</v>
      </c>
      <c r="D5" s="120"/>
      <c r="E5" s="120"/>
      <c r="F5" s="120"/>
      <c r="G5" s="120"/>
      <c r="H5" s="120"/>
      <c r="I5" s="120"/>
      <c r="J5" s="120"/>
      <c r="K5" s="120"/>
      <c r="L5" s="120"/>
      <c r="M5" s="121"/>
    </row>
    <row r="6" spans="1:13" ht="12.75">
      <c r="A6" s="441"/>
      <c r="B6" s="123"/>
      <c r="C6" s="124"/>
      <c r="D6" s="124"/>
      <c r="E6" s="124"/>
      <c r="F6" s="124"/>
      <c r="G6" s="124"/>
      <c r="H6" s="124"/>
      <c r="I6" s="124"/>
      <c r="J6" s="124"/>
      <c r="K6" s="124"/>
      <c r="L6" s="124"/>
      <c r="M6" s="121"/>
    </row>
    <row r="7" spans="1:13" ht="15" customHeight="1">
      <c r="A7" s="441"/>
      <c r="B7" s="125" t="s">
        <v>20</v>
      </c>
      <c r="C7" s="126" t="s">
        <v>19</v>
      </c>
      <c r="D7" s="126"/>
      <c r="E7" s="126"/>
      <c r="F7" s="126"/>
      <c r="G7" s="126"/>
      <c r="H7" s="126"/>
      <c r="I7" s="126"/>
      <c r="J7" s="126"/>
      <c r="K7" s="124"/>
      <c r="L7" s="124"/>
      <c r="M7" s="121"/>
    </row>
    <row r="8" spans="1:13" ht="15" customHeight="1">
      <c r="A8" s="441"/>
      <c r="B8" s="125"/>
      <c r="C8" s="126"/>
      <c r="D8" s="126"/>
      <c r="E8" s="126"/>
      <c r="F8" s="126"/>
      <c r="G8" s="126"/>
      <c r="H8" s="126"/>
      <c r="I8" s="126"/>
      <c r="J8" s="126"/>
      <c r="K8" s="124"/>
      <c r="L8" s="124"/>
      <c r="M8" s="121"/>
    </row>
    <row r="9" spans="1:13" ht="15" customHeight="1">
      <c r="A9" s="441"/>
      <c r="B9" s="125" t="s">
        <v>18</v>
      </c>
      <c r="C9" s="126" t="s">
        <v>808</v>
      </c>
      <c r="D9" s="126"/>
      <c r="E9" s="126"/>
      <c r="F9" s="126"/>
      <c r="G9" s="126"/>
      <c r="H9" s="126"/>
      <c r="I9" s="126"/>
      <c r="J9" s="126"/>
      <c r="K9" s="124"/>
      <c r="L9" s="124"/>
      <c r="M9" s="121"/>
    </row>
    <row r="10" spans="1:13" ht="15" customHeight="1">
      <c r="A10" s="441"/>
      <c r="B10" s="125"/>
      <c r="C10" s="126"/>
      <c r="D10" s="126"/>
      <c r="E10" s="126"/>
      <c r="F10" s="126"/>
      <c r="G10" s="126"/>
      <c r="H10" s="126"/>
      <c r="I10" s="126"/>
      <c r="J10" s="126"/>
      <c r="K10" s="124"/>
      <c r="L10" s="124"/>
      <c r="M10" s="121"/>
    </row>
    <row r="11" spans="1:13" ht="15" customHeight="1">
      <c r="A11" s="441"/>
      <c r="B11" s="127" t="s">
        <v>16</v>
      </c>
      <c r="C11" s="128" t="s">
        <v>17</v>
      </c>
      <c r="D11" s="129"/>
      <c r="E11" s="129"/>
      <c r="F11" s="129"/>
      <c r="G11" s="129"/>
      <c r="H11" s="129"/>
      <c r="I11" s="129"/>
      <c r="J11" s="129"/>
      <c r="K11" s="129"/>
      <c r="L11" s="129"/>
      <c r="M11" s="121"/>
    </row>
    <row r="12" spans="1:13" ht="15" customHeight="1">
      <c r="A12" s="441"/>
      <c r="B12" s="127"/>
      <c r="C12" s="128"/>
      <c r="D12" s="129"/>
      <c r="E12" s="129"/>
      <c r="F12" s="129"/>
      <c r="G12" s="129"/>
      <c r="H12" s="129"/>
      <c r="I12" s="129"/>
      <c r="J12" s="129"/>
      <c r="K12" s="129"/>
      <c r="L12" s="129"/>
      <c r="M12" s="121"/>
    </row>
    <row r="13" spans="1:13" ht="15" customHeight="1">
      <c r="A13" s="441"/>
      <c r="B13" s="125" t="s">
        <v>14</v>
      </c>
      <c r="C13" s="126" t="s">
        <v>15</v>
      </c>
      <c r="D13" s="124"/>
      <c r="E13" s="124"/>
      <c r="F13" s="124"/>
      <c r="G13" s="124"/>
      <c r="H13" s="124"/>
      <c r="I13" s="124"/>
      <c r="J13" s="124"/>
      <c r="K13" s="124"/>
      <c r="L13" s="124"/>
      <c r="M13" s="121"/>
    </row>
    <row r="14" spans="1:13" ht="15" customHeight="1">
      <c r="A14" s="441"/>
      <c r="B14" s="125"/>
      <c r="C14" s="126"/>
      <c r="D14" s="124"/>
      <c r="E14" s="124"/>
      <c r="F14" s="124"/>
      <c r="G14" s="124"/>
      <c r="H14" s="124"/>
      <c r="I14" s="124"/>
      <c r="J14" s="124"/>
      <c r="K14" s="124"/>
      <c r="L14" s="124"/>
      <c r="M14" s="121"/>
    </row>
    <row r="15" spans="1:13" ht="15" customHeight="1">
      <c r="A15" s="441"/>
      <c r="B15" s="125" t="s">
        <v>13</v>
      </c>
      <c r="C15" s="130" t="s">
        <v>809</v>
      </c>
      <c r="D15" s="124"/>
      <c r="E15" s="124"/>
      <c r="F15" s="124"/>
      <c r="G15" s="124"/>
      <c r="H15" s="124"/>
      <c r="I15" s="124"/>
      <c r="J15" s="124"/>
      <c r="K15" s="124"/>
      <c r="L15" s="124"/>
      <c r="M15" s="121"/>
    </row>
    <row r="16" spans="1:13" ht="15" customHeight="1">
      <c r="A16" s="441"/>
      <c r="B16" s="125"/>
      <c r="C16" s="130"/>
      <c r="D16" s="124"/>
      <c r="E16" s="124"/>
      <c r="F16" s="124"/>
      <c r="G16" s="124"/>
      <c r="H16" s="124"/>
      <c r="I16" s="124"/>
      <c r="J16" s="124"/>
      <c r="K16" s="124"/>
      <c r="L16" s="124"/>
      <c r="M16" s="121"/>
    </row>
    <row r="17" spans="1:13" ht="15" customHeight="1">
      <c r="A17" s="441"/>
      <c r="B17" s="125" t="s">
        <v>11</v>
      </c>
      <c r="C17" s="126" t="s">
        <v>12</v>
      </c>
      <c r="D17" s="126"/>
      <c r="E17" s="126"/>
      <c r="F17" s="126"/>
      <c r="G17" s="126"/>
      <c r="H17" s="126"/>
      <c r="I17" s="126"/>
      <c r="J17" s="126"/>
      <c r="K17" s="124"/>
      <c r="L17" s="124"/>
      <c r="M17" s="121"/>
    </row>
    <row r="18" spans="1:13" ht="15" customHeight="1">
      <c r="A18" s="441"/>
      <c r="B18" s="125"/>
      <c r="C18" s="126"/>
      <c r="D18" s="126"/>
      <c r="E18" s="126"/>
      <c r="F18" s="126"/>
      <c r="G18" s="126"/>
      <c r="H18" s="126"/>
      <c r="I18" s="126"/>
      <c r="J18" s="126"/>
      <c r="K18" s="124"/>
      <c r="L18" s="124"/>
      <c r="M18" s="121"/>
    </row>
    <row r="19" spans="1:13" ht="15" customHeight="1">
      <c r="A19" s="441"/>
      <c r="B19" s="125" t="s">
        <v>10</v>
      </c>
      <c r="C19" s="126" t="s">
        <v>855</v>
      </c>
      <c r="D19" s="126"/>
      <c r="E19" s="126"/>
      <c r="F19" s="126"/>
      <c r="G19" s="126"/>
      <c r="H19" s="126"/>
      <c r="I19" s="126"/>
      <c r="J19" s="126"/>
      <c r="K19" s="124"/>
      <c r="L19" s="124"/>
      <c r="M19" s="121"/>
    </row>
    <row r="20" spans="1:13" ht="15" customHeight="1">
      <c r="A20" s="441"/>
      <c r="B20" s="125"/>
      <c r="C20" s="126"/>
      <c r="D20" s="126"/>
      <c r="E20" s="126"/>
      <c r="F20" s="126"/>
      <c r="G20" s="126"/>
      <c r="H20" s="126"/>
      <c r="I20" s="126"/>
      <c r="J20" s="126"/>
      <c r="K20" s="124"/>
      <c r="L20" s="124"/>
      <c r="M20" s="121"/>
    </row>
    <row r="21" spans="1:13" ht="15">
      <c r="A21" s="441"/>
      <c r="B21" s="125" t="s">
        <v>7</v>
      </c>
      <c r="C21" s="126" t="s">
        <v>791</v>
      </c>
      <c r="D21" s="126"/>
      <c r="E21" s="126"/>
      <c r="F21" s="126"/>
      <c r="G21" s="126"/>
      <c r="H21" s="126"/>
      <c r="I21" s="126"/>
      <c r="J21" s="126"/>
      <c r="K21" s="124"/>
      <c r="L21" s="124"/>
      <c r="M21" s="121"/>
    </row>
    <row r="22" spans="1:13" ht="15">
      <c r="A22" s="441"/>
      <c r="B22" s="125"/>
      <c r="C22" s="126"/>
      <c r="D22" s="126"/>
      <c r="E22" s="126"/>
      <c r="F22" s="126"/>
      <c r="G22" s="126"/>
      <c r="H22" s="126"/>
      <c r="I22" s="126"/>
      <c r="J22" s="126"/>
      <c r="K22" s="124"/>
      <c r="L22" s="124"/>
      <c r="M22" s="121"/>
    </row>
    <row r="23" spans="1:13" ht="15">
      <c r="A23" s="441"/>
      <c r="B23" s="125" t="s">
        <v>6</v>
      </c>
      <c r="C23" s="126" t="s">
        <v>205</v>
      </c>
      <c r="D23" s="126"/>
      <c r="E23" s="126"/>
      <c r="F23" s="126"/>
      <c r="G23" s="126"/>
      <c r="H23" s="126"/>
      <c r="I23" s="126"/>
      <c r="J23" s="126"/>
      <c r="K23" s="124"/>
      <c r="L23" s="124"/>
      <c r="M23" s="121"/>
    </row>
    <row r="24" spans="1:13" ht="15">
      <c r="A24" s="441"/>
      <c r="B24" s="125"/>
      <c r="C24" s="126" t="s">
        <v>204</v>
      </c>
      <c r="D24" s="126"/>
      <c r="E24" s="126"/>
      <c r="F24" s="126"/>
      <c r="G24" s="126"/>
      <c r="H24" s="126"/>
      <c r="I24" s="126"/>
      <c r="J24" s="126"/>
      <c r="K24" s="124"/>
      <c r="L24" s="124"/>
      <c r="M24" s="121"/>
    </row>
    <row r="25" spans="1:13" ht="15">
      <c r="A25" s="441"/>
      <c r="B25" s="125"/>
      <c r="C25" s="126"/>
      <c r="D25" s="126"/>
      <c r="E25" s="126"/>
      <c r="F25" s="126"/>
      <c r="G25" s="126"/>
      <c r="H25" s="126"/>
      <c r="I25" s="126"/>
      <c r="J25" s="126"/>
      <c r="K25" s="124"/>
      <c r="L25" s="124"/>
      <c r="M25" s="121"/>
    </row>
    <row r="26" spans="1:13" ht="15.75">
      <c r="A26" s="441"/>
      <c r="B26" s="125" t="s">
        <v>4</v>
      </c>
      <c r="C26" s="126" t="s">
        <v>9</v>
      </c>
      <c r="D26" s="126"/>
      <c r="E26" s="126"/>
      <c r="F26" s="126"/>
      <c r="G26" s="126"/>
      <c r="H26" s="126"/>
      <c r="I26" s="126"/>
      <c r="J26" s="126"/>
      <c r="K26" s="124"/>
      <c r="L26" s="124"/>
      <c r="M26" s="121"/>
    </row>
    <row r="27" spans="1:13" ht="15">
      <c r="A27" s="441"/>
      <c r="B27" s="125"/>
      <c r="C27" s="126" t="s">
        <v>8</v>
      </c>
      <c r="D27" s="126"/>
      <c r="E27" s="126"/>
      <c r="F27" s="126"/>
      <c r="G27" s="126"/>
      <c r="H27" s="126"/>
      <c r="I27" s="126"/>
      <c r="J27" s="126"/>
      <c r="K27" s="124"/>
      <c r="L27" s="124"/>
      <c r="M27" s="121"/>
    </row>
    <row r="28" spans="1:13" ht="15">
      <c r="A28" s="441"/>
      <c r="B28" s="125"/>
      <c r="C28" s="126"/>
      <c r="D28" s="126"/>
      <c r="E28" s="126"/>
      <c r="F28" s="126"/>
      <c r="G28" s="126"/>
      <c r="H28" s="126"/>
      <c r="I28" s="126"/>
      <c r="J28" s="126"/>
      <c r="K28" s="124"/>
      <c r="L28" s="124"/>
      <c r="M28" s="121"/>
    </row>
    <row r="29" spans="1:13" ht="15">
      <c r="A29" s="441"/>
      <c r="B29" s="125" t="s">
        <v>3</v>
      </c>
      <c r="C29" s="126" t="s">
        <v>5</v>
      </c>
      <c r="D29" s="126"/>
      <c r="E29" s="126"/>
      <c r="F29" s="126"/>
      <c r="G29" s="126"/>
      <c r="H29" s="126"/>
      <c r="I29" s="126"/>
      <c r="J29" s="126"/>
      <c r="K29" s="124"/>
      <c r="L29" s="124"/>
      <c r="M29" s="121"/>
    </row>
    <row r="30" spans="1:13" ht="15">
      <c r="A30" s="441"/>
      <c r="B30" s="125"/>
      <c r="C30" s="126"/>
      <c r="D30" s="126"/>
      <c r="E30" s="126"/>
      <c r="F30" s="126"/>
      <c r="G30" s="126"/>
      <c r="H30" s="126"/>
      <c r="I30" s="126"/>
      <c r="J30" s="126"/>
      <c r="K30" s="124"/>
      <c r="L30" s="124"/>
      <c r="M30" s="121"/>
    </row>
    <row r="31" spans="1:13" ht="15">
      <c r="A31" s="441"/>
      <c r="B31" s="125" t="s">
        <v>141</v>
      </c>
      <c r="C31" s="126" t="s">
        <v>811</v>
      </c>
      <c r="D31" s="126"/>
      <c r="E31" s="126"/>
      <c r="F31" s="126"/>
      <c r="G31" s="126"/>
      <c r="H31" s="126"/>
      <c r="I31" s="126"/>
      <c r="J31" s="126"/>
      <c r="K31" s="124"/>
      <c r="L31" s="124"/>
      <c r="M31" s="121"/>
    </row>
    <row r="32" spans="1:13" ht="15">
      <c r="A32" s="441"/>
      <c r="B32" s="125"/>
      <c r="C32" s="126" t="s">
        <v>812</v>
      </c>
      <c r="D32" s="126"/>
      <c r="E32" s="126"/>
      <c r="F32" s="126"/>
      <c r="G32" s="126"/>
      <c r="H32" s="126"/>
      <c r="I32" s="126"/>
      <c r="J32" s="126"/>
      <c r="K32" s="124"/>
      <c r="L32" s="124"/>
      <c r="M32" s="121"/>
    </row>
    <row r="33" spans="1:13" ht="15">
      <c r="A33" s="441"/>
      <c r="B33" s="546"/>
      <c r="C33" s="549" t="s">
        <v>813</v>
      </c>
      <c r="D33" s="547"/>
      <c r="E33" s="547"/>
      <c r="F33" s="547"/>
      <c r="G33" s="547"/>
      <c r="H33" s="547"/>
      <c r="I33" s="547"/>
      <c r="J33" s="547"/>
      <c r="K33" s="548"/>
      <c r="L33" s="548"/>
      <c r="M33" s="568"/>
    </row>
    <row r="34" spans="1:13" ht="15">
      <c r="A34" s="441"/>
      <c r="B34" s="125"/>
      <c r="C34" s="126"/>
      <c r="D34" s="126"/>
      <c r="E34" s="126"/>
      <c r="F34" s="126"/>
      <c r="G34" s="126"/>
      <c r="H34" s="126"/>
      <c r="I34" s="126"/>
      <c r="J34" s="126"/>
      <c r="K34" s="124"/>
      <c r="L34" s="124"/>
      <c r="M34" s="121"/>
    </row>
    <row r="35" spans="1:13" ht="15">
      <c r="A35" s="441"/>
      <c r="B35" s="125" t="s">
        <v>140</v>
      </c>
      <c r="C35" s="126" t="s">
        <v>810</v>
      </c>
      <c r="D35" s="126"/>
      <c r="E35" s="126"/>
      <c r="F35" s="126"/>
      <c r="G35" s="126"/>
      <c r="H35" s="126"/>
      <c r="I35" s="126"/>
      <c r="J35" s="126"/>
      <c r="K35" s="124"/>
      <c r="L35" s="124"/>
      <c r="M35" s="121"/>
    </row>
    <row r="36" spans="1:13" ht="15">
      <c r="A36" s="441"/>
      <c r="B36" s="125"/>
      <c r="C36" s="126"/>
      <c r="D36" s="126"/>
      <c r="E36" s="126"/>
      <c r="F36" s="126"/>
      <c r="G36" s="126"/>
      <c r="H36" s="126"/>
      <c r="I36" s="126"/>
      <c r="J36" s="126"/>
      <c r="K36" s="124"/>
      <c r="L36" s="124"/>
      <c r="M36" s="121"/>
    </row>
    <row r="37" spans="1:13" ht="15.75">
      <c r="A37" s="441"/>
      <c r="B37" s="131" t="s">
        <v>139</v>
      </c>
      <c r="C37" s="132" t="s">
        <v>207</v>
      </c>
      <c r="D37" s="126"/>
      <c r="E37" s="126"/>
      <c r="F37" s="126"/>
      <c r="G37" s="126"/>
      <c r="H37" s="126"/>
      <c r="I37" s="126"/>
      <c r="J37" s="126"/>
      <c r="K37" s="124"/>
      <c r="L37" s="124"/>
      <c r="M37" s="121"/>
    </row>
    <row r="38" spans="1:13" ht="15.75">
      <c r="A38" s="441"/>
      <c r="B38" s="131"/>
      <c r="C38" s="132" t="s">
        <v>352</v>
      </c>
      <c r="D38" s="126"/>
      <c r="E38" s="126"/>
      <c r="F38" s="126"/>
      <c r="G38" s="126"/>
      <c r="H38" s="126"/>
      <c r="I38" s="126"/>
      <c r="J38" s="126"/>
      <c r="K38" s="124"/>
      <c r="L38" s="124"/>
      <c r="M38" s="121"/>
    </row>
    <row r="39" spans="1:13" ht="15">
      <c r="A39" s="441"/>
      <c r="B39" s="125"/>
      <c r="C39" s="126"/>
      <c r="D39" s="126"/>
      <c r="E39" s="126"/>
      <c r="F39" s="126"/>
      <c r="G39" s="126"/>
      <c r="H39" s="126"/>
      <c r="I39" s="126"/>
      <c r="J39" s="126"/>
      <c r="K39" s="124"/>
      <c r="L39" s="124"/>
      <c r="M39" s="121"/>
    </row>
    <row r="40" spans="1:13" ht="15.75">
      <c r="A40" s="441"/>
      <c r="B40" s="125" t="s">
        <v>783</v>
      </c>
      <c r="C40" s="126" t="s">
        <v>203</v>
      </c>
      <c r="D40" s="126"/>
      <c r="E40" s="126"/>
      <c r="F40" s="126"/>
      <c r="G40" s="126"/>
      <c r="H40" s="126"/>
      <c r="I40" s="126"/>
      <c r="J40" s="126"/>
      <c r="K40" s="124"/>
      <c r="L40" s="124"/>
      <c r="M40" s="121"/>
    </row>
    <row r="41" spans="1:13" ht="15">
      <c r="A41" s="441"/>
      <c r="B41" s="125"/>
      <c r="C41" s="126" t="s">
        <v>2</v>
      </c>
      <c r="D41" s="126"/>
      <c r="E41" s="126"/>
      <c r="F41" s="126"/>
      <c r="G41" s="126"/>
      <c r="H41" s="126"/>
      <c r="I41" s="126"/>
      <c r="J41" s="126"/>
      <c r="K41" s="124"/>
      <c r="L41" s="124"/>
      <c r="M41" s="121"/>
    </row>
    <row r="42" spans="1:13" ht="15">
      <c r="A42" s="441"/>
      <c r="B42" s="125"/>
      <c r="C42" s="133" t="s">
        <v>1</v>
      </c>
      <c r="D42" s="126"/>
      <c r="E42" s="126"/>
      <c r="F42" s="126"/>
      <c r="G42" s="126"/>
      <c r="H42" s="126"/>
      <c r="I42" s="126"/>
      <c r="J42" s="126"/>
      <c r="K42" s="124"/>
      <c r="L42" s="124"/>
      <c r="M42" s="121"/>
    </row>
    <row r="43" spans="1:13" ht="15">
      <c r="A43" s="441"/>
      <c r="B43" s="125"/>
      <c r="C43" s="133" t="s">
        <v>0</v>
      </c>
      <c r="D43" s="126"/>
      <c r="E43" s="126"/>
      <c r="F43" s="126"/>
      <c r="G43" s="126"/>
      <c r="H43" s="126"/>
      <c r="I43" s="126"/>
      <c r="J43" s="126"/>
      <c r="K43" s="124"/>
      <c r="L43" s="124"/>
      <c r="M43" s="121"/>
    </row>
    <row r="44" spans="1:13" ht="13.5" thickBot="1">
      <c r="A44" s="441"/>
      <c r="B44" s="134"/>
      <c r="C44" s="135"/>
      <c r="D44" s="135"/>
      <c r="E44" s="135"/>
      <c r="F44" s="135"/>
      <c r="G44" s="135"/>
      <c r="H44" s="135"/>
      <c r="I44" s="135"/>
      <c r="J44" s="135"/>
      <c r="K44" s="135"/>
      <c r="L44" s="135"/>
      <c r="M44" s="136"/>
    </row>
    <row r="45" ht="13.5" thickTop="1"/>
    <row r="47" ht="15">
      <c r="B47" s="573"/>
    </row>
    <row r="48" spans="3:4" ht="14.25">
      <c r="C48" s="279"/>
      <c r="D48" s="279"/>
    </row>
    <row r="49" spans="3:4" ht="14.25">
      <c r="C49" s="279"/>
      <c r="D49" s="279"/>
    </row>
    <row r="50" spans="3:4" ht="14.25">
      <c r="C50" s="279"/>
      <c r="D50" s="279"/>
    </row>
    <row r="51" spans="3:4" ht="14.25">
      <c r="C51" s="279"/>
      <c r="D51" s="279"/>
    </row>
    <row r="52" spans="3:6" ht="14.25">
      <c r="C52" s="279"/>
      <c r="D52" s="279"/>
      <c r="F52" s="279"/>
    </row>
    <row r="53" spans="3:4" ht="14.25">
      <c r="C53" s="279"/>
      <c r="D53" s="279"/>
    </row>
    <row r="54" spans="3:4" ht="14.25">
      <c r="C54" s="279"/>
      <c r="D54" s="279"/>
    </row>
    <row r="55" spans="3:4" ht="6.75" customHeight="1">
      <c r="C55" s="279"/>
      <c r="D55" s="279"/>
    </row>
    <row r="56" spans="3:4" ht="14.25">
      <c r="C56" s="279"/>
      <c r="D56" s="279"/>
    </row>
    <row r="57" spans="3:4" ht="14.25">
      <c r="C57" s="279"/>
      <c r="D57" s="279"/>
    </row>
    <row r="58" spans="3:4" ht="14.25">
      <c r="C58" s="279"/>
      <c r="D58" s="2"/>
    </row>
    <row r="59" spans="3:4" ht="14.25">
      <c r="C59" s="279"/>
      <c r="D59" s="279"/>
    </row>
    <row r="60" spans="3:4" ht="14.25">
      <c r="C60" s="279"/>
      <c r="D60" s="279"/>
    </row>
    <row r="61" spans="3:4" ht="14.25">
      <c r="C61" s="279"/>
      <c r="D61" s="279"/>
    </row>
    <row r="62" spans="3:4" ht="14.25">
      <c r="C62" s="279"/>
      <c r="D62" s="279"/>
    </row>
    <row r="63" spans="3:4" ht="14.25">
      <c r="C63" s="279"/>
      <c r="D63" s="279"/>
    </row>
  </sheetData>
  <sheetProtection password="E1BE" sheet="1" selectLockedCells="1"/>
  <hyperlinks>
    <hyperlink ref="C33" r:id="rId1" display="http://www.teamaged.org/council/images/stories/pdf/finalafnrstandardsv324609withisbn_000.pdf"/>
  </hyperlinks>
  <printOptions/>
  <pageMargins left="0.5" right="0.5" top="0.75" bottom="0.5" header="0.5" footer="0.5"/>
  <pageSetup fitToHeight="1" fitToWidth="1" horizontalDpi="300" verticalDpi="300" orientation="portrait" scale="91" r:id="rId2"/>
</worksheet>
</file>

<file path=xl/worksheets/sheet10.xml><?xml version="1.0" encoding="utf-8"?>
<worksheet xmlns="http://schemas.openxmlformats.org/spreadsheetml/2006/main" xmlns:r="http://schemas.openxmlformats.org/officeDocument/2006/relationships">
  <dimension ref="A1:AA284"/>
  <sheetViews>
    <sheetView showGridLines="0" zoomScalePageLayoutView="0" workbookViewId="0" topLeftCell="A1">
      <selection activeCell="C9" sqref="C9"/>
    </sheetView>
  </sheetViews>
  <sheetFormatPr defaultColWidth="9.140625" defaultRowHeight="12.75"/>
  <cols>
    <col min="1" max="1" width="0.2890625" style="41" customWidth="1"/>
    <col min="2" max="2" width="2.7109375" style="0" customWidth="1"/>
    <col min="3" max="3" width="40.7109375" style="0" customWidth="1"/>
    <col min="4" max="4" width="10.7109375" style="0" customWidth="1"/>
    <col min="5" max="5" width="70.7109375" style="0" customWidth="1"/>
    <col min="6" max="6" width="55.7109375" style="0" customWidth="1"/>
    <col min="24" max="24" width="121.421875" style="241" customWidth="1"/>
  </cols>
  <sheetData>
    <row r="1" spans="1:24" s="44" customFormat="1" ht="14.25">
      <c r="A1" s="419"/>
      <c r="C1" s="304" t="s">
        <v>258</v>
      </c>
      <c r="D1" s="304"/>
      <c r="E1" s="248"/>
      <c r="F1" s="555"/>
      <c r="X1" s="307"/>
    </row>
    <row r="2" spans="1:24" s="44" customFormat="1" ht="14.25">
      <c r="A2" s="419"/>
      <c r="C2" s="304" t="s">
        <v>259</v>
      </c>
      <c r="D2" s="304"/>
      <c r="E2" s="248"/>
      <c r="F2" s="555"/>
      <c r="X2" s="307"/>
    </row>
    <row r="3" spans="1:24" s="44" customFormat="1" ht="14.25">
      <c r="A3" s="419"/>
      <c r="C3" s="304" t="s">
        <v>624</v>
      </c>
      <c r="D3" s="304"/>
      <c r="E3" s="248"/>
      <c r="F3" s="555"/>
      <c r="X3" s="307"/>
    </row>
    <row r="4" spans="1:24" s="44" customFormat="1" ht="3" customHeight="1">
      <c r="A4" s="419"/>
      <c r="F4" s="308"/>
      <c r="X4" s="307"/>
    </row>
    <row r="5" spans="1:24" s="44" customFormat="1" ht="33" customHeight="1">
      <c r="A5" s="419"/>
      <c r="B5" s="575" t="s">
        <v>264</v>
      </c>
      <c r="C5" s="575"/>
      <c r="D5" s="575"/>
      <c r="E5" s="575"/>
      <c r="F5" s="576" t="s">
        <v>856</v>
      </c>
      <c r="X5" s="307"/>
    </row>
    <row r="6" spans="2:24" ht="15.75">
      <c r="B6" s="236" t="s">
        <v>256</v>
      </c>
      <c r="C6" s="236"/>
      <c r="D6" s="236"/>
      <c r="E6" s="236"/>
      <c r="F6" s="345" t="str">
        <f>Cover!$A$18</f>
        <v>USE ARROW TO THE RIGHT TO SELECT RESEARCH AWARD AREA</v>
      </c>
      <c r="X6" s="303" t="s">
        <v>262</v>
      </c>
    </row>
    <row r="7" spans="2:24" ht="15">
      <c r="B7" s="237" t="s">
        <v>621</v>
      </c>
      <c r="C7" s="237"/>
      <c r="D7" s="237"/>
      <c r="E7" s="237"/>
      <c r="F7" s="238"/>
      <c r="X7" s="303" t="s">
        <v>265</v>
      </c>
    </row>
    <row r="8" spans="2:6" ht="75.75" thickBot="1">
      <c r="B8" s="556"/>
      <c r="C8" s="552" t="s">
        <v>818</v>
      </c>
      <c r="D8" s="554" t="s">
        <v>820</v>
      </c>
      <c r="E8" s="553" t="s">
        <v>821</v>
      </c>
      <c r="F8" s="554" t="s">
        <v>822</v>
      </c>
    </row>
    <row r="9" spans="1:12" ht="63.75">
      <c r="A9" s="752"/>
      <c r="B9" s="407" t="s">
        <v>20</v>
      </c>
      <c r="C9" s="557" t="s">
        <v>819</v>
      </c>
      <c r="D9" s="364" t="s">
        <v>607</v>
      </c>
      <c r="E9" s="365" t="s">
        <v>260</v>
      </c>
      <c r="F9" s="366" t="s">
        <v>611</v>
      </c>
      <c r="H9" s="754" t="s">
        <v>633</v>
      </c>
      <c r="I9" s="755"/>
      <c r="J9" s="755"/>
      <c r="K9" s="755"/>
      <c r="L9" s="756"/>
    </row>
    <row r="10" spans="1:12" ht="63.75">
      <c r="A10" s="753"/>
      <c r="B10" s="407" t="s">
        <v>18</v>
      </c>
      <c r="C10" s="557" t="s">
        <v>819</v>
      </c>
      <c r="D10" s="364" t="s">
        <v>607</v>
      </c>
      <c r="E10" s="365" t="s">
        <v>260</v>
      </c>
      <c r="F10" s="366" t="s">
        <v>611</v>
      </c>
      <c r="H10" s="757"/>
      <c r="I10" s="758"/>
      <c r="J10" s="758"/>
      <c r="K10" s="758"/>
      <c r="L10" s="759"/>
    </row>
    <row r="11" spans="1:24" ht="63.75">
      <c r="A11" s="753"/>
      <c r="B11" s="407" t="s">
        <v>16</v>
      </c>
      <c r="C11" s="557" t="s">
        <v>819</v>
      </c>
      <c r="D11" s="364" t="s">
        <v>607</v>
      </c>
      <c r="E11" s="365" t="s">
        <v>260</v>
      </c>
      <c r="F11" s="366" t="s">
        <v>611</v>
      </c>
      <c r="H11" s="757"/>
      <c r="I11" s="758"/>
      <c r="J11" s="758"/>
      <c r="K11" s="758"/>
      <c r="L11" s="759"/>
      <c r="X11"/>
    </row>
    <row r="12" spans="1:24" ht="63.75">
      <c r="A12" s="753"/>
      <c r="B12" s="407" t="s">
        <v>14</v>
      </c>
      <c r="C12" s="557" t="s">
        <v>819</v>
      </c>
      <c r="D12" s="364" t="s">
        <v>607</v>
      </c>
      <c r="E12" s="365" t="s">
        <v>260</v>
      </c>
      <c r="F12" s="366" t="s">
        <v>611</v>
      </c>
      <c r="H12" s="757"/>
      <c r="I12" s="758"/>
      <c r="J12" s="758"/>
      <c r="K12" s="758"/>
      <c r="L12" s="759"/>
      <c r="X12"/>
    </row>
    <row r="13" spans="1:24" ht="64.5" thickBot="1">
      <c r="A13" s="753"/>
      <c r="B13" s="407" t="s">
        <v>13</v>
      </c>
      <c r="C13" s="557" t="s">
        <v>819</v>
      </c>
      <c r="D13" s="364" t="s">
        <v>607</v>
      </c>
      <c r="E13" s="365" t="s">
        <v>260</v>
      </c>
      <c r="F13" s="366" t="s">
        <v>611</v>
      </c>
      <c r="H13" s="760"/>
      <c r="I13" s="761"/>
      <c r="J13" s="761"/>
      <c r="K13" s="761"/>
      <c r="L13" s="762"/>
      <c r="X13"/>
    </row>
    <row r="14" spans="2:24" ht="12.75">
      <c r="B14" s="239"/>
      <c r="C14" s="239"/>
      <c r="D14" s="239"/>
      <c r="E14" s="239"/>
      <c r="F14" s="368" t="str">
        <f>Cover!$K$62</f>
        <v>(XX )</v>
      </c>
      <c r="X14"/>
    </row>
    <row r="15" spans="2:24" ht="12.75">
      <c r="B15" s="240" t="s">
        <v>210</v>
      </c>
      <c r="C15" s="240"/>
      <c r="D15" s="240"/>
      <c r="E15" s="240"/>
      <c r="F15" s="577">
        <f ca="1">NOW()</f>
        <v>40827.550094212966</v>
      </c>
      <c r="X15"/>
    </row>
    <row r="16" spans="2:24" ht="12.75">
      <c r="B16" s="5"/>
      <c r="C16" s="5"/>
      <c r="D16" s="5"/>
      <c r="E16" s="5"/>
      <c r="F16" s="11"/>
      <c r="X16"/>
    </row>
    <row r="158" spans="24:27" ht="12.75">
      <c r="X158" s="242"/>
      <c r="Y158" s="242"/>
      <c r="Z158" s="242"/>
      <c r="AA158" s="242"/>
    </row>
    <row r="159" spans="24:27" ht="24.75" customHeight="1">
      <c r="X159" s="242" t="s">
        <v>261</v>
      </c>
      <c r="Y159" s="243"/>
      <c r="Z159" s="243"/>
      <c r="AA159" s="243"/>
    </row>
    <row r="160" spans="24:27" ht="24.75" customHeight="1">
      <c r="X160" s="328" t="s">
        <v>412</v>
      </c>
      <c r="Y160" s="244"/>
      <c r="Z160" s="244"/>
      <c r="AA160" s="244"/>
    </row>
    <row r="161" spans="24:27" ht="24.75" customHeight="1">
      <c r="X161" s="329" t="s">
        <v>413</v>
      </c>
      <c r="Y161" s="244"/>
      <c r="Z161" s="244"/>
      <c r="AA161" s="244"/>
    </row>
    <row r="162" spans="24:27" ht="24.75" customHeight="1">
      <c r="X162" s="329" t="s">
        <v>414</v>
      </c>
      <c r="Y162" s="244"/>
      <c r="Z162" s="244"/>
      <c r="AA162" s="244"/>
    </row>
    <row r="163" spans="24:27" ht="24.75" customHeight="1">
      <c r="X163" s="329" t="s">
        <v>415</v>
      </c>
      <c r="Y163" s="244"/>
      <c r="Z163" s="244"/>
      <c r="AA163" s="244"/>
    </row>
    <row r="164" spans="24:27" ht="24.75" customHeight="1">
      <c r="X164" s="329" t="s">
        <v>416</v>
      </c>
      <c r="Y164" s="244"/>
      <c r="Z164" s="244"/>
      <c r="AA164" s="244"/>
    </row>
    <row r="165" spans="24:27" ht="24.75" customHeight="1">
      <c r="X165" s="329" t="s">
        <v>417</v>
      </c>
      <c r="Y165" s="244"/>
      <c r="Z165" s="244"/>
      <c r="AA165" s="244"/>
    </row>
    <row r="166" spans="24:27" ht="24.75" customHeight="1">
      <c r="X166" s="329" t="s">
        <v>418</v>
      </c>
      <c r="Y166" s="244"/>
      <c r="Z166" s="244"/>
      <c r="AA166" s="244"/>
    </row>
    <row r="167" spans="24:27" ht="24.75" customHeight="1">
      <c r="X167" s="329" t="s">
        <v>419</v>
      </c>
      <c r="Y167" s="244"/>
      <c r="Z167" s="244"/>
      <c r="AA167" s="244"/>
    </row>
    <row r="168" spans="24:27" ht="24.75" customHeight="1">
      <c r="X168" s="329" t="s">
        <v>420</v>
      </c>
      <c r="Y168" s="244"/>
      <c r="Z168" s="244"/>
      <c r="AA168" s="244"/>
    </row>
    <row r="169" spans="24:27" ht="24.75" customHeight="1">
      <c r="X169" s="329" t="s">
        <v>421</v>
      </c>
      <c r="Y169" s="244"/>
      <c r="Z169" s="244"/>
      <c r="AA169" s="244"/>
    </row>
    <row r="170" spans="24:27" ht="24.75" customHeight="1">
      <c r="X170" s="329" t="s">
        <v>422</v>
      </c>
      <c r="Y170" s="244"/>
      <c r="Z170" s="244"/>
      <c r="AA170" s="244"/>
    </row>
    <row r="171" spans="24:27" ht="24.75" customHeight="1">
      <c r="X171" s="329" t="s">
        <v>423</v>
      </c>
      <c r="Y171" s="244"/>
      <c r="Z171" s="244"/>
      <c r="AA171" s="244"/>
    </row>
    <row r="172" spans="24:27" ht="24.75" customHeight="1">
      <c r="X172" s="329" t="s">
        <v>424</v>
      </c>
      <c r="Y172" s="244"/>
      <c r="Z172" s="244"/>
      <c r="AA172" s="244"/>
    </row>
    <row r="173" spans="24:27" ht="24.75" customHeight="1">
      <c r="X173" s="329" t="s">
        <v>425</v>
      </c>
      <c r="Y173" s="244"/>
      <c r="Z173" s="244"/>
      <c r="AA173" s="244"/>
    </row>
    <row r="174" spans="24:27" ht="12.75">
      <c r="X174" s="329" t="s">
        <v>426</v>
      </c>
      <c r="Y174" s="244"/>
      <c r="Z174" s="244"/>
      <c r="AA174" s="244"/>
    </row>
    <row r="175" spans="24:27" ht="12.75">
      <c r="X175" s="329" t="s">
        <v>427</v>
      </c>
      <c r="Y175" s="244"/>
      <c r="Z175" s="244"/>
      <c r="AA175" s="244"/>
    </row>
    <row r="176" spans="24:27" ht="12.75">
      <c r="X176" s="329" t="s">
        <v>428</v>
      </c>
      <c r="Y176" s="244"/>
      <c r="Z176" s="244"/>
      <c r="AA176" s="244"/>
    </row>
    <row r="177" ht="24">
      <c r="X177" s="329" t="s">
        <v>429</v>
      </c>
    </row>
    <row r="178" ht="12.75">
      <c r="X178" s="329" t="s">
        <v>430</v>
      </c>
    </row>
    <row r="179" ht="12.75">
      <c r="X179" s="328" t="s">
        <v>608</v>
      </c>
    </row>
    <row r="180" ht="12.75">
      <c r="X180" s="329" t="s">
        <v>431</v>
      </c>
    </row>
    <row r="181" ht="12.75">
      <c r="X181" s="329" t="s">
        <v>432</v>
      </c>
    </row>
    <row r="182" ht="12.75">
      <c r="X182" s="329" t="s">
        <v>433</v>
      </c>
    </row>
    <row r="183" ht="12.75">
      <c r="X183" s="329" t="s">
        <v>434</v>
      </c>
    </row>
    <row r="184" ht="12.75">
      <c r="X184" s="329" t="s">
        <v>435</v>
      </c>
    </row>
    <row r="185" ht="12.75">
      <c r="X185" s="329" t="s">
        <v>436</v>
      </c>
    </row>
    <row r="186" ht="12.75">
      <c r="X186" s="329" t="s">
        <v>437</v>
      </c>
    </row>
    <row r="187" ht="12.75">
      <c r="X187" s="329" t="s">
        <v>438</v>
      </c>
    </row>
    <row r="188" ht="12.75">
      <c r="X188" s="329" t="s">
        <v>439</v>
      </c>
    </row>
    <row r="189" ht="12.75">
      <c r="X189" s="329" t="s">
        <v>440</v>
      </c>
    </row>
    <row r="190" ht="12.75">
      <c r="X190" s="329" t="s">
        <v>441</v>
      </c>
    </row>
    <row r="191" ht="12.75">
      <c r="X191" s="329" t="s">
        <v>442</v>
      </c>
    </row>
    <row r="192" ht="12.75">
      <c r="X192" s="329" t="s">
        <v>443</v>
      </c>
    </row>
    <row r="193" ht="12.75">
      <c r="X193" s="329" t="s">
        <v>444</v>
      </c>
    </row>
    <row r="194" ht="12.75">
      <c r="X194" s="329" t="s">
        <v>445</v>
      </c>
    </row>
    <row r="195" ht="15">
      <c r="X195" s="321" t="s">
        <v>356</v>
      </c>
    </row>
    <row r="196" ht="15">
      <c r="X196" s="323" t="s">
        <v>363</v>
      </c>
    </row>
    <row r="197" ht="15">
      <c r="X197" s="322" t="s">
        <v>366</v>
      </c>
    </row>
    <row r="198" ht="15.75" thickBot="1">
      <c r="X198" s="322" t="s">
        <v>370</v>
      </c>
    </row>
    <row r="199" ht="15.75" thickBot="1">
      <c r="X199" s="324" t="s">
        <v>374</v>
      </c>
    </row>
    <row r="200" ht="15.75" thickBot="1">
      <c r="X200" s="325" t="s">
        <v>378</v>
      </c>
    </row>
    <row r="201" ht="15.75" thickBot="1">
      <c r="X201" s="325" t="s">
        <v>382</v>
      </c>
    </row>
    <row r="202" ht="15.75" thickBot="1">
      <c r="X202" s="325" t="s">
        <v>386</v>
      </c>
    </row>
    <row r="203" ht="15.75" thickBot="1">
      <c r="X203" s="325" t="s">
        <v>393</v>
      </c>
    </row>
    <row r="204" ht="15.75" thickBot="1">
      <c r="X204" s="325" t="s">
        <v>395</v>
      </c>
    </row>
    <row r="205" ht="15.75" thickBot="1">
      <c r="X205" s="325" t="s">
        <v>396</v>
      </c>
    </row>
    <row r="206" ht="15.75" thickBot="1">
      <c r="X206" s="324" t="s">
        <v>446</v>
      </c>
    </row>
    <row r="207" ht="13.5" thickBot="1">
      <c r="X207" s="326" t="s">
        <v>397</v>
      </c>
    </row>
    <row r="208" ht="15.75" thickBot="1">
      <c r="X208" s="324" t="s">
        <v>398</v>
      </c>
    </row>
    <row r="209" ht="15.75" thickBot="1">
      <c r="X209" s="325" t="s">
        <v>399</v>
      </c>
    </row>
    <row r="210" ht="15.75" thickBot="1">
      <c r="X210" s="324" t="s">
        <v>400</v>
      </c>
    </row>
    <row r="211" ht="13.5" thickBot="1">
      <c r="X211" s="326" t="s">
        <v>401</v>
      </c>
    </row>
    <row r="212" ht="15.75" thickBot="1">
      <c r="X212" s="327" t="s">
        <v>402</v>
      </c>
    </row>
    <row r="213" ht="15.75" thickBot="1">
      <c r="X213" s="324" t="s">
        <v>403</v>
      </c>
    </row>
    <row r="214" ht="30.75" thickBot="1">
      <c r="X214" s="324" t="s">
        <v>404</v>
      </c>
    </row>
    <row r="215" ht="15.75" thickBot="1">
      <c r="X215" s="324" t="s">
        <v>405</v>
      </c>
    </row>
    <row r="216" ht="15.75" thickBot="1">
      <c r="X216" s="324" t="s">
        <v>406</v>
      </c>
    </row>
    <row r="217" ht="15.75" thickBot="1">
      <c r="X217" s="324" t="s">
        <v>407</v>
      </c>
    </row>
    <row r="218" ht="13.5" thickBot="1">
      <c r="X218" s="326" t="s">
        <v>408</v>
      </c>
    </row>
    <row r="219" ht="15.75" thickBot="1">
      <c r="X219" s="324" t="s">
        <v>409</v>
      </c>
    </row>
    <row r="220" ht="12.75">
      <c r="X220" s="330" t="s">
        <v>338</v>
      </c>
    </row>
    <row r="221" ht="12.75">
      <c r="X221" s="331" t="s">
        <v>339</v>
      </c>
    </row>
    <row r="222" ht="12.75">
      <c r="X222" s="331" t="s">
        <v>340</v>
      </c>
    </row>
    <row r="223" ht="12.75">
      <c r="X223" s="331" t="s">
        <v>341</v>
      </c>
    </row>
    <row r="224" ht="12.75">
      <c r="X224" s="331" t="s">
        <v>342</v>
      </c>
    </row>
    <row r="225" ht="12.75">
      <c r="X225" s="331" t="s">
        <v>343</v>
      </c>
    </row>
    <row r="226" ht="12.75">
      <c r="X226" s="331" t="s">
        <v>344</v>
      </c>
    </row>
    <row r="227" ht="12.75">
      <c r="X227" s="331" t="s">
        <v>345</v>
      </c>
    </row>
    <row r="228" ht="12.75">
      <c r="X228" s="331" t="s">
        <v>609</v>
      </c>
    </row>
    <row r="229" ht="12.75">
      <c r="X229" s="331" t="s">
        <v>346</v>
      </c>
    </row>
    <row r="230" ht="12.75">
      <c r="X230" s="331" t="s">
        <v>347</v>
      </c>
    </row>
    <row r="231" ht="12.75">
      <c r="X231" s="331" t="s">
        <v>348</v>
      </c>
    </row>
    <row r="232" ht="12.75">
      <c r="X232" s="331" t="s">
        <v>349</v>
      </c>
    </row>
    <row r="233" ht="12.75">
      <c r="X233" s="331" t="s">
        <v>350</v>
      </c>
    </row>
    <row r="234" ht="12.75">
      <c r="X234" s="332" t="s">
        <v>351</v>
      </c>
    </row>
    <row r="235" ht="12.75">
      <c r="X235" s="333" t="s">
        <v>357</v>
      </c>
    </row>
    <row r="236" ht="25.5">
      <c r="X236" s="334" t="s">
        <v>360</v>
      </c>
    </row>
    <row r="237" ht="12.75">
      <c r="X237" s="334" t="s">
        <v>364</v>
      </c>
    </row>
    <row r="238" ht="12.75">
      <c r="X238" s="334" t="s">
        <v>367</v>
      </c>
    </row>
    <row r="239" ht="12.75">
      <c r="X239" s="334" t="s">
        <v>371</v>
      </c>
    </row>
    <row r="240" ht="12.75">
      <c r="X240" s="334" t="s">
        <v>375</v>
      </c>
    </row>
    <row r="241" ht="12.75">
      <c r="X241" s="334" t="s">
        <v>379</v>
      </c>
    </row>
    <row r="242" ht="12.75">
      <c r="X242" s="334" t="s">
        <v>383</v>
      </c>
    </row>
    <row r="243" ht="12.75">
      <c r="X243" s="334" t="s">
        <v>387</v>
      </c>
    </row>
    <row r="244" ht="12.75">
      <c r="X244" s="333" t="s">
        <v>266</v>
      </c>
    </row>
    <row r="245" ht="12.75">
      <c r="X245" s="334" t="s">
        <v>267</v>
      </c>
    </row>
    <row r="246" ht="12.75">
      <c r="X246" s="334" t="s">
        <v>268</v>
      </c>
    </row>
    <row r="247" ht="12.75">
      <c r="X247" s="334" t="s">
        <v>269</v>
      </c>
    </row>
    <row r="248" ht="12.75">
      <c r="X248" s="334" t="s">
        <v>270</v>
      </c>
    </row>
    <row r="249" ht="12.75">
      <c r="X249" s="334" t="s">
        <v>271</v>
      </c>
    </row>
    <row r="250" ht="12.75">
      <c r="X250" s="334" t="s">
        <v>272</v>
      </c>
    </row>
    <row r="251" ht="12.75">
      <c r="X251" s="334" t="s">
        <v>273</v>
      </c>
    </row>
    <row r="252" ht="12.75">
      <c r="X252" s="334" t="s">
        <v>274</v>
      </c>
    </row>
    <row r="253" ht="12.75">
      <c r="X253" s="329" t="s">
        <v>275</v>
      </c>
    </row>
    <row r="254" ht="12.75">
      <c r="X254" s="329" t="s">
        <v>276</v>
      </c>
    </row>
    <row r="255" ht="12.75">
      <c r="X255" s="329" t="s">
        <v>277</v>
      </c>
    </row>
    <row r="256" ht="12.75">
      <c r="X256" s="333" t="s">
        <v>358</v>
      </c>
    </row>
    <row r="257" ht="12.75">
      <c r="X257" s="334" t="s">
        <v>361</v>
      </c>
    </row>
    <row r="258" ht="12.75">
      <c r="X258" s="334" t="s">
        <v>365</v>
      </c>
    </row>
    <row r="259" ht="12.75">
      <c r="X259" s="334" t="s">
        <v>368</v>
      </c>
    </row>
    <row r="260" ht="12.75">
      <c r="X260" s="334" t="s">
        <v>372</v>
      </c>
    </row>
    <row r="261" ht="12.75">
      <c r="X261" s="334" t="s">
        <v>376</v>
      </c>
    </row>
    <row r="262" ht="12.75">
      <c r="X262" s="334" t="s">
        <v>380</v>
      </c>
    </row>
    <row r="263" ht="12.75">
      <c r="X263" s="334" t="s">
        <v>384</v>
      </c>
    </row>
    <row r="264" ht="12.75">
      <c r="X264" s="334" t="s">
        <v>388</v>
      </c>
    </row>
    <row r="265" ht="12.75">
      <c r="X265" s="329" t="s">
        <v>390</v>
      </c>
    </row>
    <row r="266" ht="12.75">
      <c r="X266" s="329" t="s">
        <v>392</v>
      </c>
    </row>
    <row r="267" ht="12.75">
      <c r="X267" s="329" t="s">
        <v>394</v>
      </c>
    </row>
    <row r="268" ht="12.75">
      <c r="X268" s="333" t="s">
        <v>359</v>
      </c>
    </row>
    <row r="269" ht="12.75">
      <c r="X269" s="334" t="s">
        <v>362</v>
      </c>
    </row>
    <row r="270" ht="12.75">
      <c r="X270" s="334" t="s">
        <v>610</v>
      </c>
    </row>
    <row r="271" ht="12.75">
      <c r="X271" s="334" t="s">
        <v>369</v>
      </c>
    </row>
    <row r="272" ht="12.75">
      <c r="X272" s="334" t="s">
        <v>373</v>
      </c>
    </row>
    <row r="273" ht="12.75">
      <c r="X273" s="334" t="s">
        <v>377</v>
      </c>
    </row>
    <row r="274" ht="12.75">
      <c r="X274" s="334" t="s">
        <v>381</v>
      </c>
    </row>
    <row r="275" ht="12.75">
      <c r="X275" s="334" t="s">
        <v>385</v>
      </c>
    </row>
    <row r="276" ht="12.75">
      <c r="X276" s="334" t="s">
        <v>389</v>
      </c>
    </row>
    <row r="277" ht="12.75">
      <c r="X277" s="329" t="s">
        <v>391</v>
      </c>
    </row>
    <row r="278" ht="12.75">
      <c r="X278" s="329" t="s">
        <v>278</v>
      </c>
    </row>
    <row r="279" ht="12.75">
      <c r="X279" s="329" t="s">
        <v>279</v>
      </c>
    </row>
    <row r="280" ht="12.75">
      <c r="X280" s="329" t="s">
        <v>280</v>
      </c>
    </row>
    <row r="281" ht="12.75">
      <c r="X281" s="329" t="s">
        <v>281</v>
      </c>
    </row>
    <row r="282" ht="12.75">
      <c r="X282" s="329" t="s">
        <v>282</v>
      </c>
    </row>
    <row r="283" ht="12.75">
      <c r="X283" s="329" t="s">
        <v>283</v>
      </c>
    </row>
    <row r="284" ht="12.75">
      <c r="X284" s="329" t="s">
        <v>284</v>
      </c>
    </row>
  </sheetData>
  <sheetProtection password="E1BE" sheet="1" selectLockedCells="1"/>
  <mergeCells count="2">
    <mergeCell ref="A9:A13"/>
    <mergeCell ref="H9:L13"/>
  </mergeCells>
  <dataValidations count="5">
    <dataValidation type="list" allowBlank="1" showInputMessage="1" showErrorMessage="1" sqref="F65501 F65516 F65510:F65511 F65506">
      <formula1>$X$158:$X$176</formula1>
    </dataValidation>
    <dataValidation type="list" allowBlank="1" showInputMessage="1" showErrorMessage="1" sqref="X182">
      <formula1>$Z$176:$Z$192</formula1>
    </dataValidation>
    <dataValidation type="list" allowBlank="1" showInputMessage="1" showErrorMessage="1" sqref="X223">
      <formula1>$AB$177:$AB$195</formula1>
    </dataValidation>
    <dataValidation type="list" allowBlank="1" showInputMessage="1" showErrorMessage="1" sqref="X238 X247 X259 X271">
      <formula1>$Z$176:$Z$195</formula1>
    </dataValidation>
    <dataValidation type="list" allowBlank="1" showInputMessage="1" showErrorMessage="1" sqref="X163">
      <formula1>$X$101:$X$120</formula1>
    </dataValidation>
  </dataValidations>
  <printOptions/>
  <pageMargins left="0.25" right="0.17" top="0.17" bottom="0.16" header="0.17" footer="0.16"/>
  <pageSetup horizontalDpi="600" verticalDpi="600" orientation="landscape" scale="75"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Q60"/>
  <sheetViews>
    <sheetView showGridLines="0" showZeros="0" zoomScalePageLayoutView="0" workbookViewId="0" topLeftCell="A1">
      <selection activeCell="E36" sqref="E36"/>
    </sheetView>
  </sheetViews>
  <sheetFormatPr defaultColWidth="9.140625" defaultRowHeight="12.75"/>
  <cols>
    <col min="1" max="1" width="8.00390625" style="0" customWidth="1"/>
    <col min="2" max="2" width="8.140625" style="0" customWidth="1"/>
    <col min="3" max="3" width="0.42578125" style="45" customWidth="1"/>
    <col min="4" max="4" width="2.7109375" style="0" customWidth="1"/>
    <col min="5" max="7" width="9.7109375" style="0" customWidth="1"/>
    <col min="8" max="8" width="8.7109375" style="0" customWidth="1"/>
    <col min="9" max="10" width="9.7109375" style="0" customWidth="1"/>
    <col min="11" max="12" width="10.57421875" style="0" customWidth="1"/>
    <col min="13" max="13" width="6.28125" style="0" customWidth="1"/>
    <col min="14" max="14" width="9.140625" style="0" hidden="1" customWidth="1"/>
    <col min="15" max="15" width="13.421875" style="0" customWidth="1"/>
    <col min="16" max="16" width="0" style="0" hidden="1" customWidth="1"/>
    <col min="17" max="17" width="14.00390625" style="0" customWidth="1"/>
  </cols>
  <sheetData>
    <row r="1" spans="1:12" ht="18">
      <c r="A1" s="765" t="s">
        <v>762</v>
      </c>
      <c r="B1" s="765"/>
      <c r="C1" s="765"/>
      <c r="D1" s="765"/>
      <c r="E1" s="765"/>
      <c r="F1" s="765"/>
      <c r="G1" s="765"/>
      <c r="H1" s="765"/>
      <c r="I1" s="765"/>
      <c r="J1" s="765"/>
      <c r="K1" s="765"/>
      <c r="L1" s="765"/>
    </row>
    <row r="2" spans="1:12" ht="15" customHeight="1">
      <c r="A2" s="4"/>
      <c r="B2" s="4"/>
      <c r="C2" s="5"/>
      <c r="D2" s="4"/>
      <c r="E2" s="4"/>
      <c r="F2" s="4"/>
      <c r="G2" s="4"/>
      <c r="H2" s="4"/>
      <c r="I2" s="4"/>
      <c r="J2" s="4"/>
      <c r="K2" s="4"/>
      <c r="L2" s="4"/>
    </row>
    <row r="3" spans="1:12" ht="15.75">
      <c r="A3" s="46" t="s">
        <v>285</v>
      </c>
      <c r="B3" s="4"/>
      <c r="C3" s="5"/>
      <c r="D3" s="301" t="str">
        <f>Cover!A18</f>
        <v>USE ARROW TO THE RIGHT TO SELECT RESEARCH AWARD AREA</v>
      </c>
      <c r="E3" s="301"/>
      <c r="F3" s="4"/>
      <c r="G3" s="4"/>
      <c r="H3" s="4"/>
      <c r="I3" s="4"/>
      <c r="J3" s="4"/>
      <c r="K3" s="4"/>
      <c r="L3" s="4"/>
    </row>
    <row r="4" spans="1:12" ht="20.25" customHeight="1">
      <c r="A4" s="46" t="s">
        <v>286</v>
      </c>
      <c r="B4" s="252"/>
      <c r="C4" s="5"/>
      <c r="D4" s="764">
        <f>Cover!D21</f>
        <v>0</v>
      </c>
      <c r="E4" s="764"/>
      <c r="F4" s="764"/>
      <c r="G4" s="764"/>
      <c r="H4" s="764"/>
      <c r="I4" s="764"/>
      <c r="J4" s="764"/>
      <c r="K4" s="764"/>
      <c r="L4" s="764"/>
    </row>
    <row r="5" spans="1:12" ht="12" customHeight="1" thickBot="1">
      <c r="A5" s="4"/>
      <c r="B5" s="4"/>
      <c r="C5" s="5"/>
      <c r="D5" s="4"/>
      <c r="E5" s="4"/>
      <c r="F5" s="4"/>
      <c r="G5" s="4"/>
      <c r="H5" s="4"/>
      <c r="I5" s="4"/>
      <c r="J5" s="4"/>
      <c r="K5" s="4"/>
      <c r="L5" s="4"/>
    </row>
    <row r="6" spans="1:12" ht="12.75">
      <c r="A6" s="68" t="s">
        <v>200</v>
      </c>
      <c r="B6" s="67" t="s">
        <v>196</v>
      </c>
      <c r="C6" s="66"/>
      <c r="D6" s="65"/>
      <c r="E6" s="65"/>
      <c r="F6" s="65"/>
      <c r="G6" s="65"/>
      <c r="H6" s="65"/>
      <c r="I6" s="65"/>
      <c r="J6" s="65"/>
      <c r="K6" s="65"/>
      <c r="L6" s="64"/>
    </row>
    <row r="7" spans="1:12" ht="15">
      <c r="A7" s="63" t="s">
        <v>199</v>
      </c>
      <c r="B7" s="62" t="s">
        <v>199</v>
      </c>
      <c r="C7" s="52"/>
      <c r="D7" s="7"/>
      <c r="E7" s="253" t="s">
        <v>198</v>
      </c>
      <c r="F7" s="7"/>
      <c r="G7" s="7"/>
      <c r="H7" s="7"/>
      <c r="I7" s="7"/>
      <c r="J7" s="7"/>
      <c r="K7" s="7"/>
      <c r="L7" s="51"/>
    </row>
    <row r="8" spans="1:12" ht="1.5" customHeight="1">
      <c r="A8" s="61"/>
      <c r="B8" s="60"/>
      <c r="C8" s="56"/>
      <c r="D8" s="48"/>
      <c r="E8" s="48"/>
      <c r="F8" s="48"/>
      <c r="G8" s="48"/>
      <c r="H8" s="48"/>
      <c r="I8" s="48"/>
      <c r="J8" s="48"/>
      <c r="K8" s="48"/>
      <c r="L8" s="55"/>
    </row>
    <row r="9" spans="1:16" ht="15.75" customHeight="1">
      <c r="A9" s="53" t="s">
        <v>197</v>
      </c>
      <c r="B9" s="53" t="s">
        <v>197</v>
      </c>
      <c r="C9" s="59"/>
      <c r="D9" s="254" t="s">
        <v>20</v>
      </c>
      <c r="E9" s="504" t="s">
        <v>779</v>
      </c>
      <c r="F9" s="49"/>
      <c r="G9" s="49"/>
      <c r="H9" s="49"/>
      <c r="I9" s="49"/>
      <c r="J9" s="49"/>
      <c r="K9" s="49"/>
      <c r="L9" s="58"/>
      <c r="N9" s="256" t="str">
        <f>Cover!M45</f>
        <v>SELECT</v>
      </c>
      <c r="P9" s="520"/>
    </row>
    <row r="10" spans="1:16" ht="15.75" customHeight="1">
      <c r="A10" s="537"/>
      <c r="B10" s="536"/>
      <c r="C10" s="56"/>
      <c r="D10" s="258"/>
      <c r="E10" s="522" t="s">
        <v>778</v>
      </c>
      <c r="F10" s="48"/>
      <c r="G10" s="48"/>
      <c r="H10" s="48"/>
      <c r="I10" s="48"/>
      <c r="J10" s="48"/>
      <c r="K10" s="48"/>
      <c r="L10" s="55"/>
      <c r="N10" t="str">
        <f>IF(N9="SELECT","NOT MET",IF(N9="NO","NOT MET",IF(N9="YES","MET","ERROR")))</f>
        <v>NOT MET</v>
      </c>
      <c r="P10" t="str">
        <f>IF(ISBLANK(Cover!K25),"NOT MET","MET")</f>
        <v>NOT MET</v>
      </c>
    </row>
    <row r="11" spans="1:12" ht="15.75" customHeight="1">
      <c r="A11" s="766" t="str">
        <f>P10</f>
        <v>NOT MET</v>
      </c>
      <c r="B11" s="767"/>
      <c r="C11" s="260"/>
      <c r="D11" s="261" t="s">
        <v>18</v>
      </c>
      <c r="E11" s="521" t="s">
        <v>777</v>
      </c>
      <c r="F11" s="263"/>
      <c r="G11" s="263"/>
      <c r="H11" s="263"/>
      <c r="I11" s="263"/>
      <c r="J11" s="263"/>
      <c r="K11" s="263"/>
      <c r="L11" s="264"/>
    </row>
    <row r="12" spans="1:12" ht="15.75" customHeight="1">
      <c r="A12" s="293" t="s">
        <v>197</v>
      </c>
      <c r="B12" s="53" t="s">
        <v>197</v>
      </c>
      <c r="C12" s="52"/>
      <c r="D12" s="265" t="s">
        <v>16</v>
      </c>
      <c r="E12" s="518" t="s">
        <v>775</v>
      </c>
      <c r="F12" s="7"/>
      <c r="G12" s="7"/>
      <c r="H12" s="7"/>
      <c r="I12" s="7"/>
      <c r="J12" s="7"/>
      <c r="K12" s="7"/>
      <c r="L12" s="51"/>
    </row>
    <row r="13" spans="1:12" ht="15.75" customHeight="1">
      <c r="A13" s="519"/>
      <c r="B13" s="53"/>
      <c r="C13" s="52"/>
      <c r="D13" s="265"/>
      <c r="E13" s="518" t="s">
        <v>776</v>
      </c>
      <c r="F13" s="7"/>
      <c r="G13" s="7"/>
      <c r="H13" s="7"/>
      <c r="I13" s="7"/>
      <c r="J13" s="7"/>
      <c r="K13" s="7"/>
      <c r="L13" s="51"/>
    </row>
    <row r="14" spans="1:12" ht="15.75" customHeight="1">
      <c r="A14" s="523" t="s">
        <v>197</v>
      </c>
      <c r="B14" s="54" t="s">
        <v>197</v>
      </c>
      <c r="C14" s="524"/>
      <c r="D14" s="505" t="s">
        <v>14</v>
      </c>
      <c r="E14" s="504" t="s">
        <v>780</v>
      </c>
      <c r="F14" s="49"/>
      <c r="G14" s="49"/>
      <c r="H14" s="49"/>
      <c r="I14" s="49"/>
      <c r="J14" s="49"/>
      <c r="K14" s="49"/>
      <c r="L14" s="58"/>
    </row>
    <row r="15" spans="1:12" ht="15.75" customHeight="1">
      <c r="A15" s="519"/>
      <c r="B15" s="53"/>
      <c r="C15" s="525"/>
      <c r="D15" s="265"/>
      <c r="E15" s="506" t="s">
        <v>781</v>
      </c>
      <c r="F15" s="7"/>
      <c r="G15" s="7"/>
      <c r="H15" s="7"/>
      <c r="I15" s="7"/>
      <c r="J15" s="7"/>
      <c r="K15" s="7"/>
      <c r="L15" s="51"/>
    </row>
    <row r="16" spans="1:12" ht="15.75" customHeight="1">
      <c r="A16" s="519"/>
      <c r="B16" s="53"/>
      <c r="C16" s="525"/>
      <c r="D16" s="265"/>
      <c r="E16" s="526" t="s">
        <v>789</v>
      </c>
      <c r="F16" s="7"/>
      <c r="G16" s="7"/>
      <c r="H16" s="7"/>
      <c r="I16" s="7"/>
      <c r="J16" s="7"/>
      <c r="K16" s="7"/>
      <c r="L16" s="51"/>
    </row>
    <row r="17" spans="1:12" ht="15.75" customHeight="1">
      <c r="A17" s="519"/>
      <c r="B17" s="53"/>
      <c r="C17" s="525"/>
      <c r="D17" s="265"/>
      <c r="E17" s="527" t="s">
        <v>782</v>
      </c>
      <c r="F17" s="7"/>
      <c r="G17" s="7"/>
      <c r="H17" s="7"/>
      <c r="I17" s="7"/>
      <c r="J17" s="7"/>
      <c r="K17" s="7"/>
      <c r="L17" s="51"/>
    </row>
    <row r="18" spans="1:12" ht="15.75" customHeight="1">
      <c r="A18" s="257"/>
      <c r="B18" s="57"/>
      <c r="C18" s="269"/>
      <c r="D18" s="258"/>
      <c r="E18" s="528" t="s">
        <v>790</v>
      </c>
      <c r="F18" s="48"/>
      <c r="G18" s="48"/>
      <c r="H18" s="48"/>
      <c r="I18" s="48"/>
      <c r="J18" s="48"/>
      <c r="K18" s="48"/>
      <c r="L18" s="55"/>
    </row>
    <row r="19" spans="1:12" ht="15.75" customHeight="1">
      <c r="A19" s="53" t="s">
        <v>197</v>
      </c>
      <c r="B19" s="53" t="s">
        <v>197</v>
      </c>
      <c r="C19" s="52"/>
      <c r="D19" s="507" t="s">
        <v>13</v>
      </c>
      <c r="E19" s="506" t="s">
        <v>766</v>
      </c>
      <c r="F19" s="7"/>
      <c r="G19" s="7"/>
      <c r="H19" s="7"/>
      <c r="I19" s="7"/>
      <c r="J19" s="7"/>
      <c r="K19" s="7"/>
      <c r="L19" s="51"/>
    </row>
    <row r="20" spans="1:12" ht="15.75" customHeight="1">
      <c r="A20" s="519"/>
      <c r="B20" s="57"/>
      <c r="C20" s="52"/>
      <c r="D20" s="265"/>
      <c r="E20" s="506" t="s">
        <v>767</v>
      </c>
      <c r="F20" s="7"/>
      <c r="G20" s="7"/>
      <c r="H20" s="7"/>
      <c r="I20" s="7"/>
      <c r="J20" s="7"/>
      <c r="K20" s="7"/>
      <c r="L20" s="51"/>
    </row>
    <row r="21" spans="1:12" ht="15.75" customHeight="1">
      <c r="A21" s="516" t="s">
        <v>197</v>
      </c>
      <c r="B21" s="54" t="s">
        <v>197</v>
      </c>
      <c r="C21" s="59"/>
      <c r="D21" s="505" t="s">
        <v>11</v>
      </c>
      <c r="E21" s="529" t="s">
        <v>768</v>
      </c>
      <c r="F21" s="49"/>
      <c r="G21" s="49"/>
      <c r="H21" s="49"/>
      <c r="I21" s="49"/>
      <c r="J21" s="49"/>
      <c r="K21" s="49"/>
      <c r="L21" s="58"/>
    </row>
    <row r="22" spans="1:12" ht="15.75" customHeight="1">
      <c r="A22" s="293"/>
      <c r="B22" s="53"/>
      <c r="C22" s="52"/>
      <c r="D22" s="265"/>
      <c r="E22" s="506" t="s">
        <v>763</v>
      </c>
      <c r="F22" s="7"/>
      <c r="G22" s="7"/>
      <c r="H22" s="7"/>
      <c r="I22" s="7"/>
      <c r="J22" s="7"/>
      <c r="K22" s="7"/>
      <c r="L22" s="51"/>
    </row>
    <row r="23" spans="1:12" ht="15.75" customHeight="1">
      <c r="A23" s="292" t="s">
        <v>197</v>
      </c>
      <c r="B23" s="54" t="s">
        <v>197</v>
      </c>
      <c r="C23" s="59"/>
      <c r="D23" s="505" t="s">
        <v>10</v>
      </c>
      <c r="E23" s="504" t="s">
        <v>769</v>
      </c>
      <c r="F23" s="49"/>
      <c r="G23" s="49"/>
      <c r="H23" s="49"/>
      <c r="I23" s="49"/>
      <c r="J23" s="49"/>
      <c r="K23" s="49"/>
      <c r="L23" s="58"/>
    </row>
    <row r="24" spans="1:12" ht="15.75" customHeight="1">
      <c r="A24" s="293"/>
      <c r="B24" s="53"/>
      <c r="C24" s="52"/>
      <c r="D24" s="265"/>
      <c r="E24" s="506" t="s">
        <v>764</v>
      </c>
      <c r="F24" s="7"/>
      <c r="G24" s="7"/>
      <c r="H24" s="7"/>
      <c r="I24" s="7"/>
      <c r="J24" s="7"/>
      <c r="K24" s="7"/>
      <c r="L24" s="51"/>
    </row>
    <row r="25" spans="1:12" ht="15.75" customHeight="1">
      <c r="A25" s="292" t="s">
        <v>197</v>
      </c>
      <c r="B25" s="54" t="s">
        <v>197</v>
      </c>
      <c r="C25" s="509"/>
      <c r="D25" s="505" t="s">
        <v>7</v>
      </c>
      <c r="E25" s="504" t="s">
        <v>770</v>
      </c>
      <c r="F25" s="49"/>
      <c r="G25" s="49"/>
      <c r="H25" s="49"/>
      <c r="I25" s="49"/>
      <c r="J25" s="49"/>
      <c r="K25" s="49"/>
      <c r="L25" s="58"/>
    </row>
    <row r="26" spans="1:12" ht="15.75" customHeight="1">
      <c r="A26" s="293"/>
      <c r="B26" s="57"/>
      <c r="C26" s="508"/>
      <c r="D26" s="258"/>
      <c r="E26" s="503" t="s">
        <v>763</v>
      </c>
      <c r="F26" s="48"/>
      <c r="G26" s="48"/>
      <c r="H26" s="48"/>
      <c r="I26" s="48"/>
      <c r="J26" s="48"/>
      <c r="K26" s="48"/>
      <c r="L26" s="55"/>
    </row>
    <row r="27" spans="1:12" ht="15.75" customHeight="1">
      <c r="A27" s="292" t="s">
        <v>197</v>
      </c>
      <c r="B27" s="510" t="s">
        <v>197</v>
      </c>
      <c r="C27" s="513"/>
      <c r="D27" s="507" t="s">
        <v>6</v>
      </c>
      <c r="E27" s="504" t="s">
        <v>771</v>
      </c>
      <c r="F27" s="7"/>
      <c r="G27" s="7"/>
      <c r="H27" s="7"/>
      <c r="I27" s="7"/>
      <c r="J27" s="7"/>
      <c r="K27" s="7"/>
      <c r="L27" s="58"/>
    </row>
    <row r="28" spans="1:12" ht="15.75" customHeight="1">
      <c r="A28" s="293"/>
      <c r="B28" s="53"/>
      <c r="C28" s="267"/>
      <c r="D28" s="258"/>
      <c r="E28" s="503" t="s">
        <v>763</v>
      </c>
      <c r="F28" s="48"/>
      <c r="G28" s="48"/>
      <c r="H28" s="48"/>
      <c r="I28" s="48"/>
      <c r="J28" s="48"/>
      <c r="K28" s="48"/>
      <c r="L28" s="55"/>
    </row>
    <row r="29" spans="1:17" s="12" customFormat="1" ht="15.75" customHeight="1">
      <c r="A29" s="292" t="s">
        <v>197</v>
      </c>
      <c r="B29" s="54" t="s">
        <v>197</v>
      </c>
      <c r="C29" s="260"/>
      <c r="D29" s="514" t="s">
        <v>4</v>
      </c>
      <c r="E29" s="262" t="s">
        <v>287</v>
      </c>
      <c r="F29" s="263"/>
      <c r="G29" s="263"/>
      <c r="H29" s="263"/>
      <c r="I29" s="263"/>
      <c r="J29" s="263"/>
      <c r="K29" s="263"/>
      <c r="L29" s="264"/>
      <c r="O29" s="268"/>
      <c r="P29" s="268"/>
      <c r="Q29" s="268"/>
    </row>
    <row r="30" spans="1:17" s="12" customFormat="1" ht="15.75" customHeight="1">
      <c r="A30" s="292" t="s">
        <v>197</v>
      </c>
      <c r="B30" s="54" t="s">
        <v>197</v>
      </c>
      <c r="C30" s="59"/>
      <c r="D30" s="505" t="s">
        <v>3</v>
      </c>
      <c r="E30" s="255" t="s">
        <v>288</v>
      </c>
      <c r="F30" s="49"/>
      <c r="G30" s="49"/>
      <c r="H30" s="49"/>
      <c r="I30" s="49"/>
      <c r="J30" s="49"/>
      <c r="K30" s="49"/>
      <c r="L30" s="58"/>
      <c r="O30" s="268"/>
      <c r="P30" s="268"/>
      <c r="Q30" s="268"/>
    </row>
    <row r="31" spans="1:17" s="12" customFormat="1" ht="15.75" customHeight="1">
      <c r="A31" s="293"/>
      <c r="B31" s="53"/>
      <c r="C31" s="52"/>
      <c r="D31" s="265"/>
      <c r="E31" s="266" t="s">
        <v>289</v>
      </c>
      <c r="F31" s="7"/>
      <c r="G31" s="7"/>
      <c r="H31" s="7"/>
      <c r="I31" s="7"/>
      <c r="J31" s="7"/>
      <c r="K31" s="7"/>
      <c r="L31" s="51"/>
      <c r="O31" s="268"/>
      <c r="P31" s="268"/>
      <c r="Q31" s="268"/>
    </row>
    <row r="32" spans="1:17" s="12" customFormat="1" ht="15.75" customHeight="1">
      <c r="A32" s="293"/>
      <c r="B32" s="53"/>
      <c r="C32" s="52"/>
      <c r="D32" s="265"/>
      <c r="E32" s="266" t="s">
        <v>290</v>
      </c>
      <c r="F32" s="7"/>
      <c r="G32" s="7"/>
      <c r="H32" s="7"/>
      <c r="I32" s="7"/>
      <c r="J32" s="7"/>
      <c r="K32" s="7"/>
      <c r="L32" s="51"/>
      <c r="O32" s="268"/>
      <c r="P32" s="268"/>
      <c r="Q32" s="268"/>
    </row>
    <row r="33" spans="1:17" s="12" customFormat="1" ht="15.75" customHeight="1">
      <c r="A33" s="517"/>
      <c r="B33" s="57"/>
      <c r="C33" s="56"/>
      <c r="D33" s="258"/>
      <c r="E33" s="259" t="s">
        <v>291</v>
      </c>
      <c r="F33" s="48"/>
      <c r="G33" s="48"/>
      <c r="H33" s="48"/>
      <c r="I33" s="48"/>
      <c r="J33" s="48"/>
      <c r="K33" s="48"/>
      <c r="L33" s="55"/>
      <c r="O33" s="268"/>
      <c r="P33" s="268"/>
      <c r="Q33" s="268"/>
    </row>
    <row r="34" spans="1:17" s="12" customFormat="1" ht="15.75" customHeight="1">
      <c r="A34" s="292" t="s">
        <v>197</v>
      </c>
      <c r="B34" s="54" t="s">
        <v>197</v>
      </c>
      <c r="C34" s="52"/>
      <c r="D34" s="507" t="s">
        <v>141</v>
      </c>
      <c r="E34" s="518" t="s">
        <v>838</v>
      </c>
      <c r="F34" s="7"/>
      <c r="G34" s="7"/>
      <c r="H34" s="7"/>
      <c r="I34" s="7"/>
      <c r="J34" s="515"/>
      <c r="K34" s="7"/>
      <c r="L34" s="51"/>
      <c r="O34" s="268"/>
      <c r="P34" s="268"/>
      <c r="Q34" s="268"/>
    </row>
    <row r="35" spans="1:17" s="12" customFormat="1" ht="15.75" customHeight="1">
      <c r="A35" s="517"/>
      <c r="B35" s="57"/>
      <c r="C35" s="269"/>
      <c r="D35" s="258"/>
      <c r="E35" s="275" t="s">
        <v>839</v>
      </c>
      <c r="F35" s="48"/>
      <c r="G35" s="48"/>
      <c r="H35" s="48"/>
      <c r="I35" s="48"/>
      <c r="J35" s="48"/>
      <c r="K35" s="48"/>
      <c r="L35" s="55"/>
      <c r="O35" s="268"/>
      <c r="P35" s="268"/>
      <c r="Q35" s="268"/>
    </row>
    <row r="36" spans="1:17" s="12" customFormat="1" ht="15.75" customHeight="1">
      <c r="A36" s="292" t="s">
        <v>197</v>
      </c>
      <c r="B36" s="54" t="s">
        <v>197</v>
      </c>
      <c r="C36" s="52"/>
      <c r="D36" s="507" t="s">
        <v>140</v>
      </c>
      <c r="E36" s="266" t="s">
        <v>292</v>
      </c>
      <c r="F36" s="7"/>
      <c r="G36" s="7"/>
      <c r="H36" s="7"/>
      <c r="I36" s="7"/>
      <c r="J36" s="7"/>
      <c r="K36" s="7"/>
      <c r="L36" s="51"/>
      <c r="O36" s="268"/>
      <c r="P36" s="268"/>
      <c r="Q36" s="268"/>
    </row>
    <row r="37" spans="1:17" s="12" customFormat="1" ht="15.75" customHeight="1">
      <c r="A37" s="293"/>
      <c r="B37" s="53"/>
      <c r="C37" s="52"/>
      <c r="D37" s="265"/>
      <c r="E37" s="266" t="s">
        <v>293</v>
      </c>
      <c r="F37" s="7"/>
      <c r="G37" s="7"/>
      <c r="H37" s="7"/>
      <c r="I37" s="7"/>
      <c r="J37" s="7"/>
      <c r="K37" s="7"/>
      <c r="L37" s="51"/>
      <c r="O37" s="268"/>
      <c r="P37" s="268"/>
      <c r="Q37" s="268"/>
    </row>
    <row r="38" spans="1:17" s="12" customFormat="1" ht="15.75" customHeight="1">
      <c r="A38" s="293"/>
      <c r="B38" s="53"/>
      <c r="C38" s="269"/>
      <c r="D38" s="258"/>
      <c r="E38" s="259" t="s">
        <v>294</v>
      </c>
      <c r="F38" s="48"/>
      <c r="G38" s="48"/>
      <c r="H38" s="48"/>
      <c r="I38" s="48"/>
      <c r="J38" s="48"/>
      <c r="K38" s="48"/>
      <c r="L38" s="55"/>
      <c r="O38" s="268"/>
      <c r="P38" s="268"/>
      <c r="Q38" s="268"/>
    </row>
    <row r="39" spans="1:17" s="12" customFormat="1" ht="15.75" customHeight="1">
      <c r="A39" s="292" t="s">
        <v>197</v>
      </c>
      <c r="B39" s="54" t="s">
        <v>197</v>
      </c>
      <c r="C39" s="52"/>
      <c r="D39" s="507" t="s">
        <v>139</v>
      </c>
      <c r="E39" s="518" t="s">
        <v>765</v>
      </c>
      <c r="F39" s="7"/>
      <c r="G39" s="7"/>
      <c r="H39" s="7"/>
      <c r="I39" s="7"/>
      <c r="J39" s="7"/>
      <c r="K39" s="7"/>
      <c r="L39" s="51"/>
      <c r="O39" s="268"/>
      <c r="P39" s="268"/>
      <c r="Q39" s="268"/>
    </row>
    <row r="40" spans="1:17" s="12" customFormat="1" ht="15.75" customHeight="1">
      <c r="A40" s="517"/>
      <c r="B40" s="53"/>
      <c r="C40" s="269"/>
      <c r="D40" s="258"/>
      <c r="E40" s="259" t="s">
        <v>295</v>
      </c>
      <c r="F40" s="48"/>
      <c r="G40" s="48"/>
      <c r="H40" s="48"/>
      <c r="I40" s="48"/>
      <c r="J40" s="48"/>
      <c r="K40" s="48"/>
      <c r="L40" s="55"/>
      <c r="O40" s="268"/>
      <c r="P40" s="268"/>
      <c r="Q40" s="268"/>
    </row>
    <row r="41" spans="1:17" s="12" customFormat="1" ht="15.75" customHeight="1">
      <c r="A41" s="533" t="s">
        <v>197</v>
      </c>
      <c r="B41" s="54" t="s">
        <v>197</v>
      </c>
      <c r="C41" s="52"/>
      <c r="D41" s="507" t="s">
        <v>783</v>
      </c>
      <c r="E41" s="506" t="s">
        <v>784</v>
      </c>
      <c r="F41" s="7"/>
      <c r="G41" s="7"/>
      <c r="H41" s="7"/>
      <c r="I41" s="7"/>
      <c r="J41" s="7"/>
      <c r="K41" s="7"/>
      <c r="L41" s="51"/>
      <c r="O41" s="268"/>
      <c r="P41" s="268"/>
      <c r="Q41" s="268"/>
    </row>
    <row r="42" spans="1:17" s="12" customFormat="1" ht="15.75" customHeight="1">
      <c r="A42" s="519"/>
      <c r="B42" s="53"/>
      <c r="C42" s="52"/>
      <c r="D42" s="265"/>
      <c r="E42" s="506" t="s">
        <v>785</v>
      </c>
      <c r="F42" s="7"/>
      <c r="G42" s="7"/>
      <c r="H42" s="7"/>
      <c r="I42" s="7"/>
      <c r="J42" s="7"/>
      <c r="K42" s="7"/>
      <c r="L42" s="51"/>
      <c r="O42" s="268"/>
      <c r="P42" s="268"/>
      <c r="Q42" s="268"/>
    </row>
    <row r="43" spans="1:17" s="12" customFormat="1" ht="15.75" customHeight="1">
      <c r="A43" s="519"/>
      <c r="B43" s="53"/>
      <c r="C43" s="52"/>
      <c r="D43" s="265"/>
      <c r="E43" s="506" t="s">
        <v>788</v>
      </c>
      <c r="F43" s="7"/>
      <c r="G43" s="7"/>
      <c r="H43" s="7"/>
      <c r="I43" s="7"/>
      <c r="J43" s="7"/>
      <c r="K43" s="7"/>
      <c r="L43" s="51"/>
      <c r="O43" s="268"/>
      <c r="P43" s="268"/>
      <c r="Q43" s="268"/>
    </row>
    <row r="44" spans="1:17" s="12" customFormat="1" ht="15.75" customHeight="1">
      <c r="A44" s="519"/>
      <c r="B44" s="53"/>
      <c r="C44" s="52"/>
      <c r="D44" s="265"/>
      <c r="E44" s="506" t="s">
        <v>786</v>
      </c>
      <c r="F44" s="7"/>
      <c r="G44" s="7"/>
      <c r="H44" s="7"/>
      <c r="I44" s="7"/>
      <c r="J44" s="7"/>
      <c r="K44" s="7"/>
      <c r="L44" s="51"/>
      <c r="O44" s="268"/>
      <c r="P44" s="268"/>
      <c r="Q44" s="268"/>
    </row>
    <row r="45" spans="1:17" s="12" customFormat="1" ht="15.75" customHeight="1" thickBot="1">
      <c r="A45" s="530"/>
      <c r="B45" s="270"/>
      <c r="C45" s="531"/>
      <c r="D45" s="511"/>
      <c r="E45" s="534" t="s">
        <v>787</v>
      </c>
      <c r="F45" s="512"/>
      <c r="G45" s="512"/>
      <c r="H45" s="512"/>
      <c r="I45" s="512"/>
      <c r="J45" s="512"/>
      <c r="K45" s="512"/>
      <c r="L45" s="532"/>
      <c r="O45" s="268"/>
      <c r="P45" s="268"/>
      <c r="Q45" s="268"/>
    </row>
    <row r="46" spans="9:17" ht="15.75" customHeight="1">
      <c r="I46" t="str">
        <f>Cover!$K$62</f>
        <v>(XX )</v>
      </c>
      <c r="K46" s="763">
        <f ca="1">NOW()</f>
        <v>40827.550094212966</v>
      </c>
      <c r="L46" s="763"/>
      <c r="O46" s="11"/>
      <c r="P46" s="11"/>
      <c r="Q46" s="11"/>
    </row>
    <row r="47" spans="15:17" ht="15.75" customHeight="1">
      <c r="O47" s="11"/>
      <c r="P47" s="11"/>
      <c r="Q47" s="11"/>
    </row>
    <row r="48" spans="15:17" ht="15.75" customHeight="1">
      <c r="O48" s="11"/>
      <c r="P48" s="11"/>
      <c r="Q48" s="11"/>
    </row>
    <row r="49" spans="15:17" ht="15.75" customHeight="1">
      <c r="O49" s="11"/>
      <c r="P49" s="11"/>
      <c r="Q49" s="11"/>
    </row>
    <row r="50" spans="15:17" ht="15.75" customHeight="1">
      <c r="O50" s="11"/>
      <c r="P50" s="11"/>
      <c r="Q50" s="11"/>
    </row>
    <row r="51" spans="15:17" ht="15.75" customHeight="1">
      <c r="O51" s="11"/>
      <c r="P51" s="11"/>
      <c r="Q51" s="11"/>
    </row>
    <row r="52" spans="15:17" ht="15.75" customHeight="1">
      <c r="O52" s="11"/>
      <c r="P52" s="11"/>
      <c r="Q52" s="11"/>
    </row>
    <row r="53" spans="15:17" ht="15.75" customHeight="1">
      <c r="O53" s="11"/>
      <c r="P53" s="11"/>
      <c r="Q53" s="11"/>
    </row>
    <row r="54" spans="15:17" ht="15.75" customHeight="1">
      <c r="O54" s="11"/>
      <c r="P54" s="11"/>
      <c r="Q54" s="11"/>
    </row>
    <row r="55" spans="15:17" ht="15.75" customHeight="1">
      <c r="O55" s="11"/>
      <c r="P55" s="11"/>
      <c r="Q55" s="11"/>
    </row>
    <row r="56" spans="15:17" ht="15.75" customHeight="1">
      <c r="O56" s="11"/>
      <c r="P56" s="11"/>
      <c r="Q56" s="11"/>
    </row>
    <row r="57" spans="15:17" ht="15.75" customHeight="1">
      <c r="O57" s="11"/>
      <c r="P57" s="11"/>
      <c r="Q57" s="11"/>
    </row>
    <row r="58" spans="1:17" ht="15.75" customHeight="1">
      <c r="A58" s="272"/>
      <c r="D58" s="50"/>
      <c r="E58" s="46"/>
      <c r="F58" s="46"/>
      <c r="O58" s="11"/>
      <c r="P58" s="11"/>
      <c r="Q58" s="11"/>
    </row>
    <row r="59" ht="12" customHeight="1"/>
    <row r="60" ht="12.75">
      <c r="C60"/>
    </row>
  </sheetData>
  <sheetProtection password="E1BE" sheet="1" selectLockedCells="1"/>
  <mergeCells count="4">
    <mergeCell ref="K46:L46"/>
    <mergeCell ref="D4:L4"/>
    <mergeCell ref="A1:L1"/>
    <mergeCell ref="A11:B11"/>
  </mergeCells>
  <printOptions horizontalCentered="1"/>
  <pageMargins left="0.54" right="0.17" top="0.75" bottom="0.5" header="0.5" footer="0.5"/>
  <pageSetup fitToHeight="1" fitToWidth="1" horizontalDpi="360" verticalDpi="360" orientation="portrait" scale="97" r:id="rId1"/>
  <headerFooter alignWithMargins="0">
    <oddFooter>&amp;C- 13 -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3:N57"/>
  <sheetViews>
    <sheetView showGridLines="0" showZeros="0" zoomScalePageLayoutView="0" workbookViewId="0" topLeftCell="A1">
      <selection activeCell="N46" sqref="N46"/>
    </sheetView>
  </sheetViews>
  <sheetFormatPr defaultColWidth="9.140625" defaultRowHeight="12.75"/>
  <cols>
    <col min="1" max="1" width="5.28125" style="0" customWidth="1"/>
    <col min="2" max="2" width="8.421875" style="0" customWidth="1"/>
    <col min="3" max="4" width="6.8515625" style="0" customWidth="1"/>
    <col min="5" max="5" width="7.8515625" style="0" customWidth="1"/>
    <col min="6" max="6" width="9.28125" style="0" customWidth="1"/>
    <col min="7" max="7" width="5.421875" style="0" customWidth="1"/>
    <col min="8" max="10" width="6.8515625" style="0" customWidth="1"/>
    <col min="11" max="11" width="5.421875" style="0" customWidth="1"/>
    <col min="12" max="12" width="4.00390625" style="0" customWidth="1"/>
    <col min="13" max="13" width="3.00390625" style="0" customWidth="1"/>
    <col min="14" max="14" width="12.8515625" style="0" customWidth="1"/>
  </cols>
  <sheetData>
    <row r="3" spans="1:14" ht="15.75" customHeight="1">
      <c r="A3" s="278" t="s">
        <v>299</v>
      </c>
      <c r="B3" s="279"/>
      <c r="C3" s="279"/>
      <c r="D3" s="279"/>
      <c r="E3" s="279"/>
      <c r="F3" s="280" t="str">
        <f>'[1]Cover'!$A$17</f>
        <v>USE ARROW TO THE RIGHT TO SELECT</v>
      </c>
      <c r="G3" s="279"/>
      <c r="H3" s="279"/>
      <c r="I3" s="279"/>
      <c r="J3" s="279"/>
      <c r="K3" s="279"/>
      <c r="L3" s="279"/>
      <c r="M3" s="279"/>
      <c r="N3" s="281"/>
    </row>
    <row r="4" spans="1:14" ht="15.75" customHeight="1">
      <c r="A4" s="282"/>
      <c r="B4" s="279"/>
      <c r="C4" s="279"/>
      <c r="D4" s="279"/>
      <c r="E4" s="279"/>
      <c r="F4" s="279"/>
      <c r="G4" s="279"/>
      <c r="H4" s="279"/>
      <c r="I4" s="279"/>
      <c r="J4" s="279"/>
      <c r="K4" s="279"/>
      <c r="L4" s="279"/>
      <c r="M4" s="279"/>
      <c r="N4" s="281"/>
    </row>
    <row r="5" spans="1:14" ht="15.75" customHeight="1">
      <c r="A5" s="282" t="s">
        <v>638</v>
      </c>
      <c r="B5" s="279"/>
      <c r="C5" s="279"/>
      <c r="D5" s="279"/>
      <c r="E5" s="279"/>
      <c r="F5" s="279"/>
      <c r="G5" s="279"/>
      <c r="H5" s="279"/>
      <c r="I5" s="279"/>
      <c r="J5" s="279"/>
      <c r="K5" s="279"/>
      <c r="L5" s="279"/>
      <c r="M5" s="279"/>
      <c r="N5" s="283" t="s">
        <v>837</v>
      </c>
    </row>
    <row r="6" spans="1:14" ht="15.75" customHeight="1">
      <c r="A6" s="282"/>
      <c r="B6" s="279" t="s">
        <v>643</v>
      </c>
      <c r="C6" s="279"/>
      <c r="D6" s="279"/>
      <c r="E6" s="279"/>
      <c r="F6" s="279"/>
      <c r="G6" s="279"/>
      <c r="H6" s="279"/>
      <c r="I6" s="279"/>
      <c r="J6" s="279"/>
      <c r="K6" s="279"/>
      <c r="L6" s="279"/>
      <c r="M6" s="279"/>
      <c r="N6" s="281"/>
    </row>
    <row r="7" spans="1:14" ht="15.75" customHeight="1">
      <c r="A7" s="282"/>
      <c r="B7" s="279" t="s">
        <v>650</v>
      </c>
      <c r="C7" s="279"/>
      <c r="D7" s="279"/>
      <c r="E7" s="279"/>
      <c r="F7" s="279"/>
      <c r="G7" s="279"/>
      <c r="H7" s="279"/>
      <c r="I7" s="279"/>
      <c r="J7" s="279"/>
      <c r="K7" s="279"/>
      <c r="L7" s="279"/>
      <c r="M7" s="279"/>
      <c r="N7" s="281"/>
    </row>
    <row r="8" spans="1:14" ht="15.75" customHeight="1">
      <c r="A8" s="282"/>
      <c r="B8" s="279" t="s">
        <v>792</v>
      </c>
      <c r="C8" s="279"/>
      <c r="D8" s="279"/>
      <c r="E8" s="279"/>
      <c r="F8" s="279"/>
      <c r="G8" s="279"/>
      <c r="H8" s="279"/>
      <c r="I8" s="279"/>
      <c r="J8" s="279"/>
      <c r="K8" s="279"/>
      <c r="L8" s="279"/>
      <c r="M8" s="279"/>
      <c r="N8" s="281"/>
    </row>
    <row r="9" spans="3:14" ht="15.75" customHeight="1">
      <c r="C9" s="279"/>
      <c r="D9" s="279"/>
      <c r="E9" s="279"/>
      <c r="F9" s="279"/>
      <c r="G9" s="279"/>
      <c r="H9" s="279"/>
      <c r="I9" s="279"/>
      <c r="J9" s="279"/>
      <c r="K9" s="279"/>
      <c r="L9" s="279"/>
      <c r="M9" s="279"/>
      <c r="N9" s="281"/>
    </row>
    <row r="10" spans="1:14" ht="15.75" customHeight="1">
      <c r="A10" s="282" t="s">
        <v>639</v>
      </c>
      <c r="B10" s="279"/>
      <c r="C10" s="279"/>
      <c r="D10" s="279"/>
      <c r="E10" s="279"/>
      <c r="F10" s="279"/>
      <c r="G10" s="279"/>
      <c r="H10" s="279"/>
      <c r="I10" s="279"/>
      <c r="J10" s="279"/>
      <c r="K10" s="279"/>
      <c r="L10" s="279"/>
      <c r="M10" s="279"/>
      <c r="N10" s="283" t="s">
        <v>641</v>
      </c>
    </row>
    <row r="11" spans="1:14" ht="15.75" customHeight="1">
      <c r="A11" s="282"/>
      <c r="B11" s="279" t="s">
        <v>645</v>
      </c>
      <c r="C11" s="279"/>
      <c r="D11" s="279"/>
      <c r="E11" s="279"/>
      <c r="F11" s="279"/>
      <c r="G11" s="279"/>
      <c r="H11" s="279"/>
      <c r="I11" s="279"/>
      <c r="J11" s="279"/>
      <c r="K11" s="279"/>
      <c r="L11" s="279"/>
      <c r="M11" s="279"/>
      <c r="N11" s="283"/>
    </row>
    <row r="12" spans="1:14" ht="15.75" customHeight="1">
      <c r="A12" s="282"/>
      <c r="B12" s="279" t="s">
        <v>646</v>
      </c>
      <c r="C12" s="279"/>
      <c r="D12" s="279"/>
      <c r="E12" s="279"/>
      <c r="F12" s="279"/>
      <c r="G12" s="279"/>
      <c r="H12" s="279"/>
      <c r="I12" s="279"/>
      <c r="J12" s="279"/>
      <c r="K12" s="279"/>
      <c r="L12" s="279"/>
      <c r="M12" s="279"/>
      <c r="N12" s="283"/>
    </row>
    <row r="13" spans="1:14" ht="15.75" customHeight="1">
      <c r="A13" s="282"/>
      <c r="B13" s="279" t="s">
        <v>650</v>
      </c>
      <c r="C13" s="279"/>
      <c r="D13" s="279"/>
      <c r="E13" s="279"/>
      <c r="F13" s="279"/>
      <c r="G13" s="279"/>
      <c r="H13" s="279"/>
      <c r="I13" s="279"/>
      <c r="J13" s="279"/>
      <c r="K13" s="279"/>
      <c r="L13" s="279"/>
      <c r="M13" s="279"/>
      <c r="N13" s="281"/>
    </row>
    <row r="14" spans="1:14" ht="15.75" customHeight="1">
      <c r="A14" s="282"/>
      <c r="B14" s="279" t="s">
        <v>792</v>
      </c>
      <c r="C14" s="279"/>
      <c r="D14" s="279"/>
      <c r="E14" s="279"/>
      <c r="F14" s="279"/>
      <c r="G14" s="279"/>
      <c r="H14" s="279"/>
      <c r="I14" s="279"/>
      <c r="J14" s="279"/>
      <c r="K14" s="279"/>
      <c r="L14" s="279"/>
      <c r="M14" s="279"/>
      <c r="N14" s="283"/>
    </row>
    <row r="15" spans="1:14" ht="15.75" customHeight="1">
      <c r="A15" s="282"/>
      <c r="B15" s="279"/>
      <c r="C15" s="279"/>
      <c r="D15" s="279"/>
      <c r="E15" s="279"/>
      <c r="F15" s="279"/>
      <c r="G15" s="279"/>
      <c r="H15" s="279"/>
      <c r="I15" s="279"/>
      <c r="J15" s="279"/>
      <c r="K15" s="279"/>
      <c r="L15" s="279"/>
      <c r="M15" s="279"/>
      <c r="N15" s="281"/>
    </row>
    <row r="16" spans="1:14" ht="15.75" customHeight="1">
      <c r="A16" s="282" t="s">
        <v>640</v>
      </c>
      <c r="C16" s="279"/>
      <c r="D16" s="279"/>
      <c r="E16" s="279"/>
      <c r="F16" s="279"/>
      <c r="G16" s="279"/>
      <c r="H16" s="279"/>
      <c r="I16" s="279"/>
      <c r="J16" s="279"/>
      <c r="K16" s="279"/>
      <c r="L16" s="279"/>
      <c r="M16" s="279"/>
      <c r="N16" s="283" t="s">
        <v>641</v>
      </c>
    </row>
    <row r="17" spans="1:14" ht="15.75" customHeight="1">
      <c r="A17" s="282"/>
      <c r="B17" s="279" t="s">
        <v>644</v>
      </c>
      <c r="C17" s="279"/>
      <c r="D17" s="279"/>
      <c r="E17" s="279"/>
      <c r="F17" s="279"/>
      <c r="G17" s="279"/>
      <c r="H17" s="279"/>
      <c r="I17" s="279"/>
      <c r="J17" s="279"/>
      <c r="K17" s="279"/>
      <c r="L17" s="279"/>
      <c r="M17" s="279"/>
      <c r="N17" s="283"/>
    </row>
    <row r="18" spans="1:14" ht="15.75" customHeight="1">
      <c r="A18" s="282"/>
      <c r="B18" s="279" t="s">
        <v>650</v>
      </c>
      <c r="C18" s="279"/>
      <c r="D18" s="279"/>
      <c r="E18" s="279"/>
      <c r="F18" s="279"/>
      <c r="G18" s="279"/>
      <c r="H18" s="279"/>
      <c r="I18" s="279"/>
      <c r="J18" s="279"/>
      <c r="K18" s="279"/>
      <c r="L18" s="279"/>
      <c r="M18" s="279"/>
      <c r="N18" s="281"/>
    </row>
    <row r="19" spans="1:14" ht="15.75" customHeight="1">
      <c r="A19" s="282"/>
      <c r="B19" s="279" t="s">
        <v>792</v>
      </c>
      <c r="C19" s="279"/>
      <c r="D19" s="279"/>
      <c r="E19" s="279"/>
      <c r="F19" s="279"/>
      <c r="G19" s="279"/>
      <c r="H19" s="279"/>
      <c r="I19" s="279"/>
      <c r="J19" s="279"/>
      <c r="K19" s="279"/>
      <c r="L19" s="279"/>
      <c r="M19" s="279"/>
      <c r="N19" s="283"/>
    </row>
    <row r="20" spans="1:14" ht="15.75" customHeight="1">
      <c r="A20" s="282"/>
      <c r="B20" s="279"/>
      <c r="C20" s="279"/>
      <c r="D20" s="279"/>
      <c r="E20" s="279"/>
      <c r="F20" s="279"/>
      <c r="G20" s="279"/>
      <c r="H20" s="279"/>
      <c r="I20" s="279"/>
      <c r="J20" s="279"/>
      <c r="K20" s="279"/>
      <c r="L20" s="279"/>
      <c r="M20" s="279"/>
      <c r="N20" s="281"/>
    </row>
    <row r="21" spans="1:14" ht="15.75" customHeight="1">
      <c r="A21" s="282" t="s">
        <v>635</v>
      </c>
      <c r="B21" s="6"/>
      <c r="C21" s="6"/>
      <c r="D21" s="6"/>
      <c r="E21" s="6"/>
      <c r="F21" s="6"/>
      <c r="G21" s="6"/>
      <c r="H21" s="6"/>
      <c r="I21" s="6"/>
      <c r="J21" s="6"/>
      <c r="K21" s="6"/>
      <c r="L21" s="6"/>
      <c r="M21" s="6"/>
      <c r="N21" s="283" t="s">
        <v>642</v>
      </c>
    </row>
    <row r="22" spans="1:14" ht="15.75" customHeight="1">
      <c r="A22" s="1" t="s">
        <v>301</v>
      </c>
      <c r="B22" s="6"/>
      <c r="C22" s="6"/>
      <c r="D22" s="6"/>
      <c r="E22" s="6"/>
      <c r="F22" s="6"/>
      <c r="G22" s="6"/>
      <c r="H22" s="6"/>
      <c r="I22" s="6"/>
      <c r="J22" s="6"/>
      <c r="K22" s="6"/>
      <c r="L22" s="284"/>
      <c r="M22" s="6"/>
      <c r="N22" s="6"/>
    </row>
    <row r="23" spans="1:14" ht="15.75" customHeight="1">
      <c r="A23" s="1" t="s">
        <v>302</v>
      </c>
      <c r="B23" s="6"/>
      <c r="C23" s="6"/>
      <c r="D23" s="6"/>
      <c r="E23" s="6"/>
      <c r="F23" s="6"/>
      <c r="G23" s="6"/>
      <c r="H23" s="6"/>
      <c r="I23" s="6"/>
      <c r="J23" s="6"/>
      <c r="K23" s="6"/>
      <c r="L23" s="284"/>
      <c r="M23" s="6"/>
      <c r="N23" s="6"/>
    </row>
    <row r="24" spans="1:14" ht="15.75" customHeight="1">
      <c r="A24" s="1" t="s">
        <v>303</v>
      </c>
      <c r="B24" s="6"/>
      <c r="C24" s="6"/>
      <c r="D24" s="6"/>
      <c r="E24" s="6"/>
      <c r="F24" s="6"/>
      <c r="G24" s="6"/>
      <c r="H24" s="6"/>
      <c r="I24" s="6"/>
      <c r="J24" s="6"/>
      <c r="K24" s="6"/>
      <c r="L24" s="284"/>
      <c r="M24" s="6"/>
      <c r="N24" s="6"/>
    </row>
    <row r="25" spans="1:14" ht="15.75" customHeight="1">
      <c r="A25" s="1" t="s">
        <v>304</v>
      </c>
      <c r="B25" s="6"/>
      <c r="C25" s="6"/>
      <c r="D25" s="6"/>
      <c r="E25" s="6"/>
      <c r="F25" s="6"/>
      <c r="G25" s="6"/>
      <c r="H25" s="6"/>
      <c r="I25" s="6"/>
      <c r="J25" s="6"/>
      <c r="K25" s="6"/>
      <c r="L25" s="284"/>
      <c r="M25" s="6"/>
      <c r="N25" s="6"/>
    </row>
    <row r="26" spans="1:14" ht="15.75" customHeight="1">
      <c r="A26" s="1" t="s">
        <v>305</v>
      </c>
      <c r="B26" s="6"/>
      <c r="C26" s="6"/>
      <c r="D26" s="6"/>
      <c r="E26" s="6"/>
      <c r="F26" s="6"/>
      <c r="G26" s="6"/>
      <c r="H26" s="6"/>
      <c r="I26" s="6"/>
      <c r="J26" s="6"/>
      <c r="K26" s="6"/>
      <c r="L26" s="284"/>
      <c r="M26" s="6"/>
      <c r="N26" s="6"/>
    </row>
    <row r="27" spans="1:14" ht="15.75" customHeight="1">
      <c r="A27" s="1" t="s">
        <v>306</v>
      </c>
      <c r="B27" s="6"/>
      <c r="C27" s="6"/>
      <c r="D27" s="6"/>
      <c r="E27" s="6"/>
      <c r="F27" s="6"/>
      <c r="G27" s="6"/>
      <c r="H27" s="6"/>
      <c r="I27" s="6"/>
      <c r="J27" s="6"/>
      <c r="K27" s="6"/>
      <c r="L27" s="284"/>
      <c r="M27" s="6"/>
      <c r="N27" s="6"/>
    </row>
    <row r="28" spans="1:14" ht="15.75" customHeight="1">
      <c r="A28" s="1" t="s">
        <v>307</v>
      </c>
      <c r="B28" s="6"/>
      <c r="C28" s="6"/>
      <c r="D28" s="6"/>
      <c r="E28" s="6"/>
      <c r="F28" s="6"/>
      <c r="G28" s="6"/>
      <c r="H28" s="6"/>
      <c r="I28" s="6"/>
      <c r="J28" s="6"/>
      <c r="K28" s="6"/>
      <c r="L28" s="284"/>
      <c r="M28" s="6"/>
      <c r="N28" s="6"/>
    </row>
    <row r="29" spans="1:14" ht="15.75" customHeight="1">
      <c r="A29" s="1" t="s">
        <v>308</v>
      </c>
      <c r="B29" s="6"/>
      <c r="C29" s="6"/>
      <c r="D29" s="6"/>
      <c r="E29" s="6"/>
      <c r="F29" s="6"/>
      <c r="G29" s="6"/>
      <c r="H29" s="6"/>
      <c r="I29" s="6"/>
      <c r="J29" s="6"/>
      <c r="K29" s="6"/>
      <c r="L29" s="284"/>
      <c r="M29" s="6"/>
      <c r="N29" s="6"/>
    </row>
    <row r="30" spans="1:14" ht="15.75" customHeight="1">
      <c r="A30" s="1" t="s">
        <v>309</v>
      </c>
      <c r="B30" s="6"/>
      <c r="C30" s="6"/>
      <c r="D30" s="6"/>
      <c r="E30" s="6"/>
      <c r="F30" s="6"/>
      <c r="G30" s="6"/>
      <c r="H30" s="6"/>
      <c r="I30" s="6"/>
      <c r="J30" s="6"/>
      <c r="K30" s="6"/>
      <c r="L30" s="284"/>
      <c r="M30" s="6"/>
      <c r="N30" s="6"/>
    </row>
    <row r="31" spans="1:14" ht="15.75" customHeight="1">
      <c r="A31" s="1" t="s">
        <v>310</v>
      </c>
      <c r="B31" s="6"/>
      <c r="C31" s="6"/>
      <c r="D31" s="6"/>
      <c r="E31" s="6"/>
      <c r="F31" s="6"/>
      <c r="G31" s="6"/>
      <c r="H31" s="6"/>
      <c r="I31" s="6"/>
      <c r="J31" s="6"/>
      <c r="K31" s="6"/>
      <c r="L31" s="284"/>
      <c r="M31" s="6"/>
      <c r="N31" s="6"/>
    </row>
    <row r="32" spans="1:14" ht="15.75" customHeight="1">
      <c r="A32" s="1"/>
      <c r="B32" s="6"/>
      <c r="C32" s="6"/>
      <c r="D32" s="6"/>
      <c r="E32" s="6"/>
      <c r="F32" s="6"/>
      <c r="G32" s="6"/>
      <c r="H32" s="6"/>
      <c r="I32" s="6"/>
      <c r="J32" s="6"/>
      <c r="K32" s="6"/>
      <c r="L32" s="284"/>
      <c r="M32" s="6"/>
      <c r="N32" s="6"/>
    </row>
    <row r="33" spans="1:14" ht="15.75" customHeight="1">
      <c r="A33" s="282" t="s">
        <v>817</v>
      </c>
      <c r="B33" s="6"/>
      <c r="C33" s="6"/>
      <c r="D33" s="6"/>
      <c r="E33" s="6"/>
      <c r="F33" s="6"/>
      <c r="G33" s="6"/>
      <c r="H33" s="6"/>
      <c r="I33" s="6"/>
      <c r="J33" s="6"/>
      <c r="K33" s="6"/>
      <c r="L33" s="6"/>
      <c r="M33" s="6"/>
      <c r="N33" s="283" t="s">
        <v>311</v>
      </c>
    </row>
    <row r="34" spans="1:14" ht="15.75" customHeight="1">
      <c r="A34" s="285" t="s">
        <v>312</v>
      </c>
      <c r="B34" s="6"/>
      <c r="C34" s="6"/>
      <c r="D34" s="6"/>
      <c r="E34" s="6"/>
      <c r="F34" s="6"/>
      <c r="G34" s="6"/>
      <c r="H34" s="6"/>
      <c r="I34" s="6"/>
      <c r="J34" s="6"/>
      <c r="K34" s="6"/>
      <c r="L34" s="284"/>
      <c r="M34" s="6"/>
      <c r="N34" s="6"/>
    </row>
    <row r="35" spans="1:14" ht="15.75" customHeight="1">
      <c r="A35" s="285" t="s">
        <v>313</v>
      </c>
      <c r="B35" s="6"/>
      <c r="C35" s="6"/>
      <c r="D35" s="6"/>
      <c r="E35" s="6"/>
      <c r="F35" s="6"/>
      <c r="G35" s="6"/>
      <c r="H35" s="6"/>
      <c r="I35" s="6"/>
      <c r="J35" s="6"/>
      <c r="K35" s="6"/>
      <c r="L35" s="284"/>
      <c r="M35" s="6"/>
      <c r="N35" s="6"/>
    </row>
    <row r="36" spans="1:14" ht="15.75" customHeight="1">
      <c r="A36" s="285" t="s">
        <v>314</v>
      </c>
      <c r="B36" s="6"/>
      <c r="C36" s="6"/>
      <c r="D36" s="6"/>
      <c r="E36" s="6"/>
      <c r="F36" s="6"/>
      <c r="G36" s="286"/>
      <c r="H36" s="6"/>
      <c r="I36" s="6"/>
      <c r="J36" s="6"/>
      <c r="K36" s="6"/>
      <c r="L36" s="284"/>
      <c r="M36" s="6"/>
      <c r="N36" s="6"/>
    </row>
    <row r="37" spans="2:14" ht="15.75" customHeight="1">
      <c r="B37" s="287" t="str">
        <f>'[1]Cover'!$A$17</f>
        <v>USE ARROW TO THE RIGHT TO SELECT</v>
      </c>
      <c r="C37" s="6"/>
      <c r="D37" s="6"/>
      <c r="E37" s="6"/>
      <c r="F37" s="6"/>
      <c r="G37" s="286"/>
      <c r="H37" s="6"/>
      <c r="I37" s="6"/>
      <c r="J37" s="6"/>
      <c r="K37" s="6"/>
      <c r="L37" s="284"/>
      <c r="M37" s="6"/>
      <c r="N37" s="6"/>
    </row>
    <row r="38" spans="1:14" ht="15.75" customHeight="1">
      <c r="A38" s="288"/>
      <c r="B38" s="6"/>
      <c r="C38" s="6"/>
      <c r="D38" s="6"/>
      <c r="E38" s="6"/>
      <c r="F38" s="6"/>
      <c r="G38" s="6"/>
      <c r="H38" s="6"/>
      <c r="I38" s="6"/>
      <c r="J38" s="6"/>
      <c r="K38" s="6"/>
      <c r="L38" s="284"/>
      <c r="M38" s="6"/>
      <c r="N38" s="6"/>
    </row>
    <row r="39" spans="1:14" ht="15.75" customHeight="1">
      <c r="A39" s="282" t="s">
        <v>636</v>
      </c>
      <c r="B39" s="6"/>
      <c r="C39" s="6"/>
      <c r="D39" s="6"/>
      <c r="E39" s="6"/>
      <c r="F39" s="6"/>
      <c r="G39" s="6"/>
      <c r="H39" s="6"/>
      <c r="I39" s="6"/>
      <c r="J39" s="6"/>
      <c r="K39" s="6"/>
      <c r="L39" s="6"/>
      <c r="M39" s="6"/>
      <c r="N39" s="283" t="s">
        <v>300</v>
      </c>
    </row>
    <row r="40" spans="1:14" ht="15.75" customHeight="1">
      <c r="A40" s="285" t="s">
        <v>315</v>
      </c>
      <c r="B40" s="6"/>
      <c r="C40" s="6"/>
      <c r="D40" s="6"/>
      <c r="E40" s="6"/>
      <c r="F40" s="6"/>
      <c r="G40" s="6"/>
      <c r="H40" s="6"/>
      <c r="I40" s="6"/>
      <c r="J40" s="6"/>
      <c r="K40" s="6"/>
      <c r="L40" s="289"/>
      <c r="M40" s="6"/>
      <c r="N40" s="6"/>
    </row>
    <row r="41" spans="1:14" ht="15.75" customHeight="1">
      <c r="A41" s="285" t="s">
        <v>316</v>
      </c>
      <c r="B41" s="6"/>
      <c r="C41" s="6"/>
      <c r="D41" s="6"/>
      <c r="E41" s="6"/>
      <c r="F41" s="6"/>
      <c r="G41" s="6"/>
      <c r="H41" s="6"/>
      <c r="I41" s="6"/>
      <c r="J41" s="6"/>
      <c r="K41" s="6"/>
      <c r="L41" s="289"/>
      <c r="M41" s="6"/>
      <c r="N41" s="6"/>
    </row>
    <row r="42" spans="1:14" ht="15.75" customHeight="1">
      <c r="A42" s="285" t="s">
        <v>317</v>
      </c>
      <c r="B42" s="6"/>
      <c r="C42" s="6"/>
      <c r="D42" s="6"/>
      <c r="E42" s="6"/>
      <c r="F42" s="6"/>
      <c r="G42" s="6"/>
      <c r="H42" s="6"/>
      <c r="I42" s="6"/>
      <c r="J42" s="6"/>
      <c r="K42" s="6"/>
      <c r="L42" s="289"/>
      <c r="M42" s="6"/>
      <c r="N42" s="6"/>
    </row>
    <row r="43" spans="1:14" ht="15.75" customHeight="1">
      <c r="A43" s="285" t="s">
        <v>318</v>
      </c>
      <c r="B43" s="6"/>
      <c r="C43" s="6"/>
      <c r="D43" s="6"/>
      <c r="E43" s="6"/>
      <c r="F43" s="6"/>
      <c r="G43" s="6"/>
      <c r="H43" s="6"/>
      <c r="I43" s="6"/>
      <c r="J43" s="6"/>
      <c r="K43" s="6"/>
      <c r="L43" s="289"/>
      <c r="M43" s="6"/>
      <c r="N43" s="6"/>
    </row>
    <row r="44" spans="1:14" ht="15.75" customHeight="1">
      <c r="A44" s="288"/>
      <c r="B44" s="6"/>
      <c r="C44" s="6"/>
      <c r="D44" s="6"/>
      <c r="E44" s="6"/>
      <c r="F44" s="6"/>
      <c r="G44" s="6"/>
      <c r="H44" s="6"/>
      <c r="I44" s="6"/>
      <c r="J44" s="6"/>
      <c r="K44" s="6"/>
      <c r="L44" s="289"/>
      <c r="M44" s="6"/>
      <c r="N44" s="6"/>
    </row>
    <row r="45" spans="1:14" ht="15.75" customHeight="1">
      <c r="A45" s="282" t="s">
        <v>637</v>
      </c>
      <c r="B45" s="6"/>
      <c r="C45" s="6"/>
      <c r="D45" s="6"/>
      <c r="E45" s="6"/>
      <c r="F45" s="6"/>
      <c r="G45" s="6"/>
      <c r="H45" s="6"/>
      <c r="I45" s="6"/>
      <c r="J45" s="6"/>
      <c r="K45" s="6"/>
      <c r="L45" s="6"/>
      <c r="M45" s="6"/>
      <c r="N45" s="283" t="s">
        <v>311</v>
      </c>
    </row>
    <row r="46" spans="1:14" ht="15.75" customHeight="1">
      <c r="A46" s="285" t="s">
        <v>319</v>
      </c>
      <c r="B46" s="6"/>
      <c r="C46" s="6"/>
      <c r="D46" s="6"/>
      <c r="E46" s="6"/>
      <c r="F46" s="6"/>
      <c r="G46" s="6"/>
      <c r="H46" s="6"/>
      <c r="I46" s="6"/>
      <c r="J46" s="6"/>
      <c r="K46" s="6"/>
      <c r="L46" s="289"/>
      <c r="M46" s="6"/>
      <c r="N46" s="6"/>
    </row>
    <row r="47" spans="1:14" ht="15.75" customHeight="1">
      <c r="A47" s="285" t="s">
        <v>320</v>
      </c>
      <c r="B47" s="6"/>
      <c r="C47" s="6"/>
      <c r="D47" s="6"/>
      <c r="E47" s="6"/>
      <c r="F47" s="6"/>
      <c r="G47" s="6"/>
      <c r="H47" s="6"/>
      <c r="I47" s="6"/>
      <c r="J47" s="6"/>
      <c r="K47" s="6"/>
      <c r="L47" s="289"/>
      <c r="M47" s="6"/>
      <c r="N47" s="6"/>
    </row>
    <row r="48" spans="1:14" ht="15.75" customHeight="1">
      <c r="A48" s="285" t="s">
        <v>321</v>
      </c>
      <c r="B48" s="6"/>
      <c r="C48" s="6"/>
      <c r="D48" s="6"/>
      <c r="E48" s="6"/>
      <c r="F48" s="6"/>
      <c r="G48" s="6"/>
      <c r="H48" s="6"/>
      <c r="I48" s="6"/>
      <c r="J48" s="6"/>
      <c r="K48" s="6"/>
      <c r="L48" s="289"/>
      <c r="M48" s="6"/>
      <c r="N48" s="6"/>
    </row>
    <row r="49" spans="1:14" ht="15.75" customHeight="1">
      <c r="A49" s="285"/>
      <c r="B49" s="6"/>
      <c r="C49" s="6"/>
      <c r="D49" s="6"/>
      <c r="E49" s="6"/>
      <c r="F49" s="6"/>
      <c r="G49" s="6"/>
      <c r="H49" s="6"/>
      <c r="I49" s="6"/>
      <c r="J49" s="6"/>
      <c r="K49" s="6"/>
      <c r="L49" s="289"/>
      <c r="M49" s="6"/>
      <c r="N49" s="6"/>
    </row>
    <row r="50" spans="1:14" ht="15.75" customHeight="1">
      <c r="A50" s="285"/>
      <c r="B50" s="6"/>
      <c r="C50" s="6"/>
      <c r="D50" s="6"/>
      <c r="E50" s="6"/>
      <c r="F50" s="6"/>
      <c r="G50" s="6"/>
      <c r="H50" s="6"/>
      <c r="I50" s="6"/>
      <c r="J50" s="6"/>
      <c r="K50" s="6"/>
      <c r="L50" s="289"/>
      <c r="M50" s="6"/>
      <c r="N50" s="6"/>
    </row>
    <row r="51" spans="1:14" ht="15.75" customHeight="1">
      <c r="A51" s="285"/>
      <c r="B51" s="6"/>
      <c r="C51" s="6"/>
      <c r="D51" s="6"/>
      <c r="E51" s="6"/>
      <c r="F51" s="6"/>
      <c r="G51" s="6"/>
      <c r="H51" s="6"/>
      <c r="I51" s="6"/>
      <c r="J51" s="6"/>
      <c r="K51" s="6"/>
      <c r="L51" s="289"/>
      <c r="M51" s="6"/>
      <c r="N51" s="6"/>
    </row>
    <row r="52" spans="1:14" ht="15.75" customHeight="1">
      <c r="A52" s="285"/>
      <c r="B52" s="6"/>
      <c r="C52" s="6"/>
      <c r="D52" s="6"/>
      <c r="E52" s="6"/>
      <c r="F52" s="6"/>
      <c r="G52" s="6"/>
      <c r="H52" s="6"/>
      <c r="I52" s="6"/>
      <c r="J52" s="6"/>
      <c r="K52" s="6"/>
      <c r="L52" s="289"/>
      <c r="M52" s="6"/>
      <c r="N52" s="6"/>
    </row>
    <row r="53" spans="1:14" ht="15.75" customHeight="1">
      <c r="A53" s="240" t="s">
        <v>210</v>
      </c>
      <c r="B53" s="6"/>
      <c r="C53" s="6"/>
      <c r="D53" s="6"/>
      <c r="E53" s="6"/>
      <c r="F53" s="6"/>
      <c r="G53" s="6"/>
      <c r="H53" s="6"/>
      <c r="I53" s="6"/>
      <c r="J53" s="6"/>
      <c r="K53" s="6"/>
      <c r="L53" s="289"/>
      <c r="M53" s="6"/>
      <c r="N53" s="6"/>
    </row>
    <row r="54" spans="1:14" ht="15.75" customHeight="1">
      <c r="A54" s="240"/>
      <c r="B54" s="6"/>
      <c r="C54" s="6"/>
      <c r="D54" s="6"/>
      <c r="E54" s="6"/>
      <c r="F54" s="6"/>
      <c r="G54" s="6"/>
      <c r="H54" s="6"/>
      <c r="I54" s="6"/>
      <c r="J54" s="6"/>
      <c r="K54" s="6"/>
      <c r="L54" s="289"/>
      <c r="M54" s="6"/>
      <c r="N54" s="271" t="s">
        <v>211</v>
      </c>
    </row>
    <row r="55" spans="1:14" ht="12.75">
      <c r="A55" s="6"/>
      <c r="B55" s="6"/>
      <c r="C55" s="6"/>
      <c r="D55" s="6"/>
      <c r="E55" s="6"/>
      <c r="F55" s="6"/>
      <c r="G55" s="6"/>
      <c r="H55" s="6"/>
      <c r="I55" s="368" t="str">
        <f>Cover!$K$62</f>
        <v>(XX )</v>
      </c>
      <c r="J55" s="6"/>
      <c r="K55" s="247"/>
      <c r="L55" s="768">
        <f ca="1">NOW()</f>
        <v>40827.550094212966</v>
      </c>
      <c r="M55" s="768"/>
      <c r="N55" s="768"/>
    </row>
    <row r="57" ht="12.75">
      <c r="N57" s="290"/>
    </row>
  </sheetData>
  <sheetProtection password="E1BE" sheet="1" objects="1" scenarios="1" selectLockedCells="1" selectUnlockedCells="1"/>
  <mergeCells count="1">
    <mergeCell ref="L55:N55"/>
  </mergeCells>
  <printOptions/>
  <pageMargins left="0.75" right="0.5" top="0.5" bottom="0.5" header="0" footer="0.5"/>
  <pageSetup fitToHeight="1" fitToWidth="1" horizontalDpi="300" verticalDpi="300" orientation="portrait" scale="86" r:id="rId2"/>
  <headerFooter alignWithMargins="0">
    <oddFooter>&amp;C - 12 -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B32" sqref="B32:J39"/>
    </sheetView>
  </sheetViews>
  <sheetFormatPr defaultColWidth="9.140625" defaultRowHeight="12.75"/>
  <cols>
    <col min="1" max="1" width="3.7109375" style="139" customWidth="1"/>
    <col min="2" max="10" width="10.7109375" style="139" customWidth="1"/>
    <col min="11" max="16384" width="9.140625" style="139" customWidth="1"/>
  </cols>
  <sheetData>
    <row r="1" spans="1:10" ht="18">
      <c r="A1" s="560" t="s">
        <v>247</v>
      </c>
      <c r="B1" s="561"/>
      <c r="C1" s="561"/>
      <c r="D1" s="561"/>
      <c r="E1" s="562"/>
      <c r="G1" s="561" t="s">
        <v>195</v>
      </c>
      <c r="H1" s="562"/>
      <c r="I1" s="561"/>
      <c r="J1" s="562"/>
    </row>
    <row r="2" spans="1:10" ht="9.75" customHeight="1">
      <c r="A2" s="562"/>
      <c r="B2" s="562"/>
      <c r="C2" s="562"/>
      <c r="D2" s="562"/>
      <c r="E2" s="562"/>
      <c r="F2" s="562"/>
      <c r="G2" s="562"/>
      <c r="H2" s="562"/>
      <c r="I2" s="562"/>
      <c r="J2" s="562"/>
    </row>
    <row r="3" spans="1:10" ht="20.25">
      <c r="A3" s="563" t="s">
        <v>248</v>
      </c>
      <c r="C3" s="562"/>
      <c r="D3" s="562"/>
      <c r="E3" s="562"/>
      <c r="F3" s="562"/>
      <c r="G3" s="562"/>
      <c r="H3" s="562"/>
      <c r="I3" s="562"/>
      <c r="J3" s="562"/>
    </row>
    <row r="4" spans="1:10" ht="15">
      <c r="A4" s="562"/>
      <c r="B4" s="562"/>
      <c r="C4" s="562"/>
      <c r="D4" s="562"/>
      <c r="E4" s="562"/>
      <c r="F4" s="562"/>
      <c r="G4" s="562"/>
      <c r="H4" s="562"/>
      <c r="I4" s="562"/>
      <c r="J4" s="562"/>
    </row>
    <row r="5" spans="2:10" ht="23.25">
      <c r="B5" s="770">
        <f>Cover!D21</f>
        <v>0</v>
      </c>
      <c r="C5" s="770"/>
      <c r="D5" s="770"/>
      <c r="E5" s="770"/>
      <c r="F5" s="770"/>
      <c r="G5" s="770"/>
      <c r="H5" s="770"/>
      <c r="I5" s="770"/>
      <c r="J5" s="770"/>
    </row>
    <row r="6" ht="20.25">
      <c r="J6" s="564"/>
    </row>
    <row r="7" spans="2:10" ht="20.25" customHeight="1">
      <c r="B7" s="769" t="str">
        <f>Cover!A18</f>
        <v>USE ARROW TO THE RIGHT TO SELECT RESEARCH AWARD AREA</v>
      </c>
      <c r="C7" s="769"/>
      <c r="D7" s="769"/>
      <c r="E7" s="769"/>
      <c r="F7" s="769"/>
      <c r="G7" s="769"/>
      <c r="H7" s="769"/>
      <c r="I7" s="769"/>
      <c r="J7" s="769"/>
    </row>
    <row r="8" spans="1:10" ht="15" customHeight="1">
      <c r="A8" s="551"/>
      <c r="B8" s="769"/>
      <c r="C8" s="769"/>
      <c r="D8" s="769"/>
      <c r="E8" s="769"/>
      <c r="F8" s="769"/>
      <c r="G8" s="769"/>
      <c r="H8" s="769"/>
      <c r="I8" s="769"/>
      <c r="J8" s="769"/>
    </row>
    <row r="9" spans="2:10" ht="15">
      <c r="B9" s="234"/>
      <c r="C9" s="234"/>
      <c r="D9" s="234"/>
      <c r="E9" s="234"/>
      <c r="F9" s="234"/>
      <c r="G9" s="234"/>
      <c r="H9" s="234"/>
      <c r="I9" s="234"/>
      <c r="J9" s="234"/>
    </row>
    <row r="10" spans="2:10" ht="21.75" customHeight="1">
      <c r="B10" s="781" t="s">
        <v>249</v>
      </c>
      <c r="C10" s="781"/>
      <c r="D10" s="781"/>
      <c r="E10" s="781"/>
      <c r="F10" s="781"/>
      <c r="G10" s="781"/>
      <c r="H10" s="781"/>
      <c r="I10" s="781"/>
      <c r="J10" s="781"/>
    </row>
    <row r="11" spans="1:10" ht="19.5" customHeight="1">
      <c r="A11" s="562"/>
      <c r="B11" s="562"/>
      <c r="C11" s="562"/>
      <c r="D11" s="562"/>
      <c r="E11" s="562"/>
      <c r="F11" s="562"/>
      <c r="G11" s="562"/>
      <c r="H11" s="562"/>
      <c r="I11" s="562"/>
      <c r="J11" s="562"/>
    </row>
    <row r="12" spans="1:10" ht="19.5" customHeight="1">
      <c r="A12" s="562"/>
      <c r="B12" s="562"/>
      <c r="C12" s="562"/>
      <c r="D12" s="562"/>
      <c r="E12" s="562"/>
      <c r="F12" s="562"/>
      <c r="G12" s="562"/>
      <c r="H12" s="562"/>
      <c r="I12" s="562"/>
      <c r="J12" s="562"/>
    </row>
    <row r="13" spans="1:10" ht="19.5" customHeight="1">
      <c r="A13" s="562"/>
      <c r="B13" s="562"/>
      <c r="C13" s="562"/>
      <c r="D13" s="562"/>
      <c r="E13" s="562"/>
      <c r="F13" s="562"/>
      <c r="G13" s="562"/>
      <c r="H13" s="562"/>
      <c r="I13" s="562"/>
      <c r="J13" s="562"/>
    </row>
    <row r="14" spans="2:10" ht="24" customHeight="1">
      <c r="B14" s="565"/>
      <c r="C14" s="565"/>
      <c r="D14" s="565"/>
      <c r="E14" s="565"/>
      <c r="F14" s="565"/>
      <c r="G14" s="565"/>
      <c r="H14" s="565"/>
      <c r="I14" s="565"/>
      <c r="J14" s="565"/>
    </row>
    <row r="15" spans="1:10" ht="19.5" customHeight="1">
      <c r="A15" s="562"/>
      <c r="B15" s="562"/>
      <c r="C15" s="562"/>
      <c r="D15" s="562"/>
      <c r="E15" s="562"/>
      <c r="F15" s="562"/>
      <c r="G15" s="562"/>
      <c r="H15" s="562"/>
      <c r="I15" s="562"/>
      <c r="J15" s="562"/>
    </row>
    <row r="16" spans="1:10" ht="19.5" customHeight="1">
      <c r="A16" s="562"/>
      <c r="B16" s="562"/>
      <c r="C16" s="562"/>
      <c r="D16" s="562"/>
      <c r="E16" s="562"/>
      <c r="F16" s="562"/>
      <c r="G16" s="562"/>
      <c r="H16" s="562"/>
      <c r="I16" s="562"/>
      <c r="J16" s="562"/>
    </row>
    <row r="17" spans="1:10" ht="19.5" customHeight="1">
      <c r="A17" s="562"/>
      <c r="B17" s="562"/>
      <c r="C17" s="562"/>
      <c r="D17" s="562"/>
      <c r="E17" s="562"/>
      <c r="F17" s="562"/>
      <c r="G17" s="562"/>
      <c r="H17" s="562"/>
      <c r="I17" s="562"/>
      <c r="J17" s="562"/>
    </row>
    <row r="18" spans="1:10" ht="19.5" customHeight="1">
      <c r="A18" s="562"/>
      <c r="B18" s="562"/>
      <c r="C18" s="782" t="s">
        <v>841</v>
      </c>
      <c r="D18" s="783"/>
      <c r="E18" s="783"/>
      <c r="F18" s="783"/>
      <c r="G18" s="783"/>
      <c r="H18" s="783"/>
      <c r="I18" s="784"/>
      <c r="J18" s="562"/>
    </row>
    <row r="19" spans="1:10" ht="19.5" customHeight="1">
      <c r="A19" s="562"/>
      <c r="B19" s="562"/>
      <c r="C19" s="785"/>
      <c r="D19" s="786"/>
      <c r="E19" s="786"/>
      <c r="F19" s="786"/>
      <c r="G19" s="786"/>
      <c r="H19" s="786"/>
      <c r="I19" s="787"/>
      <c r="J19" s="562"/>
    </row>
    <row r="20" spans="1:10" ht="19.5" customHeight="1">
      <c r="A20" s="562"/>
      <c r="B20" s="562"/>
      <c r="C20" s="785"/>
      <c r="D20" s="786"/>
      <c r="E20" s="786"/>
      <c r="F20" s="786"/>
      <c r="G20" s="786"/>
      <c r="H20" s="786"/>
      <c r="I20" s="787"/>
      <c r="J20" s="562"/>
    </row>
    <row r="21" spans="1:10" ht="19.5" customHeight="1">
      <c r="A21" s="234"/>
      <c r="B21" s="234"/>
      <c r="C21" s="785"/>
      <c r="D21" s="786"/>
      <c r="E21" s="786"/>
      <c r="F21" s="786"/>
      <c r="G21" s="786"/>
      <c r="H21" s="786"/>
      <c r="I21" s="787"/>
      <c r="J21" s="562"/>
    </row>
    <row r="22" spans="1:10" ht="19.5" customHeight="1">
      <c r="A22" s="562"/>
      <c r="B22" s="562"/>
      <c r="C22" s="785"/>
      <c r="D22" s="786"/>
      <c r="E22" s="786"/>
      <c r="F22" s="786"/>
      <c r="G22" s="786"/>
      <c r="H22" s="786"/>
      <c r="I22" s="787"/>
      <c r="J22" s="562"/>
    </row>
    <row r="23" spans="1:10" ht="19.5" customHeight="1">
      <c r="A23" s="562"/>
      <c r="B23" s="562"/>
      <c r="C23" s="788"/>
      <c r="D23" s="789"/>
      <c r="E23" s="789"/>
      <c r="F23" s="789"/>
      <c r="G23" s="789"/>
      <c r="H23" s="789"/>
      <c r="I23" s="790"/>
      <c r="J23" s="562"/>
    </row>
    <row r="24" spans="1:10" ht="19.5" customHeight="1">
      <c r="A24" s="562"/>
      <c r="B24" s="562"/>
      <c r="C24" s="562"/>
      <c r="D24" s="562"/>
      <c r="E24" s="562"/>
      <c r="F24" s="562"/>
      <c r="G24" s="562"/>
      <c r="H24" s="562"/>
      <c r="I24" s="562"/>
      <c r="J24" s="562"/>
    </row>
    <row r="25" ht="19.5" customHeight="1">
      <c r="J25" s="234"/>
    </row>
    <row r="26" ht="19.5" customHeight="1">
      <c r="J26" s="234"/>
    </row>
    <row r="27" ht="19.5" customHeight="1">
      <c r="J27" s="234"/>
    </row>
    <row r="28" ht="19.5" customHeight="1">
      <c r="J28" s="234"/>
    </row>
    <row r="29" spans="1:10" ht="19.5" customHeight="1">
      <c r="A29" s="562"/>
      <c r="B29" s="562"/>
      <c r="C29" s="562"/>
      <c r="D29" s="562"/>
      <c r="E29" s="562"/>
      <c r="F29" s="562"/>
      <c r="G29" s="562"/>
      <c r="H29" s="562"/>
      <c r="I29" s="562"/>
      <c r="J29" s="562"/>
    </row>
    <row r="30" spans="1:10" ht="19.5" customHeight="1">
      <c r="A30" s="562"/>
      <c r="B30" s="562"/>
      <c r="C30" s="562"/>
      <c r="D30" s="562"/>
      <c r="E30" s="562"/>
      <c r="F30" s="562"/>
      <c r="G30" s="562"/>
      <c r="H30" s="562"/>
      <c r="I30" s="562"/>
      <c r="J30" s="562"/>
    </row>
    <row r="31" spans="1:10" ht="19.5" customHeight="1">
      <c r="A31" s="562"/>
      <c r="B31" s="562"/>
      <c r="C31" s="562"/>
      <c r="D31" s="562"/>
      <c r="E31" s="562"/>
      <c r="F31" s="562"/>
      <c r="G31" s="562"/>
      <c r="H31" s="562"/>
      <c r="I31" s="562"/>
      <c r="J31" s="562"/>
    </row>
    <row r="32" spans="1:10" ht="19.5" customHeight="1">
      <c r="A32" s="562"/>
      <c r="B32" s="772" t="s">
        <v>815</v>
      </c>
      <c r="C32" s="773"/>
      <c r="D32" s="773"/>
      <c r="E32" s="773"/>
      <c r="F32" s="773"/>
      <c r="G32" s="773"/>
      <c r="H32" s="773"/>
      <c r="I32" s="773"/>
      <c r="J32" s="774"/>
    </row>
    <row r="33" spans="1:10" ht="19.5" customHeight="1">
      <c r="A33" s="562"/>
      <c r="B33" s="775"/>
      <c r="C33" s="776"/>
      <c r="D33" s="776"/>
      <c r="E33" s="776"/>
      <c r="F33" s="776"/>
      <c r="G33" s="776"/>
      <c r="H33" s="776"/>
      <c r="I33" s="776"/>
      <c r="J33" s="777"/>
    </row>
    <row r="34" spans="1:10" ht="19.5" customHeight="1">
      <c r="A34" s="562"/>
      <c r="B34" s="775"/>
      <c r="C34" s="776"/>
      <c r="D34" s="776"/>
      <c r="E34" s="776"/>
      <c r="F34" s="776"/>
      <c r="G34" s="776"/>
      <c r="H34" s="776"/>
      <c r="I34" s="776"/>
      <c r="J34" s="777"/>
    </row>
    <row r="35" spans="1:10" ht="19.5" customHeight="1">
      <c r="A35" s="562"/>
      <c r="B35" s="775"/>
      <c r="C35" s="776"/>
      <c r="D35" s="776"/>
      <c r="E35" s="776"/>
      <c r="F35" s="776"/>
      <c r="G35" s="776"/>
      <c r="H35" s="776"/>
      <c r="I35" s="776"/>
      <c r="J35" s="777"/>
    </row>
    <row r="36" spans="1:10" ht="19.5" customHeight="1">
      <c r="A36" s="562"/>
      <c r="B36" s="775"/>
      <c r="C36" s="776"/>
      <c r="D36" s="776"/>
      <c r="E36" s="776"/>
      <c r="F36" s="776"/>
      <c r="G36" s="776"/>
      <c r="H36" s="776"/>
      <c r="I36" s="776"/>
      <c r="J36" s="777"/>
    </row>
    <row r="37" spans="1:10" ht="19.5" customHeight="1">
      <c r="A37" s="562"/>
      <c r="B37" s="775"/>
      <c r="C37" s="776"/>
      <c r="D37" s="776"/>
      <c r="E37" s="776"/>
      <c r="F37" s="776"/>
      <c r="G37" s="776"/>
      <c r="H37" s="776"/>
      <c r="I37" s="776"/>
      <c r="J37" s="777"/>
    </row>
    <row r="38" spans="1:10" ht="19.5" customHeight="1">
      <c r="A38" s="562"/>
      <c r="B38" s="775"/>
      <c r="C38" s="776"/>
      <c r="D38" s="776"/>
      <c r="E38" s="776"/>
      <c r="F38" s="776"/>
      <c r="G38" s="776"/>
      <c r="H38" s="776"/>
      <c r="I38" s="776"/>
      <c r="J38" s="777"/>
    </row>
    <row r="39" spans="1:10" ht="19.5" customHeight="1">
      <c r="A39" s="562"/>
      <c r="B39" s="778"/>
      <c r="C39" s="779"/>
      <c r="D39" s="779"/>
      <c r="E39" s="779"/>
      <c r="F39" s="779"/>
      <c r="G39" s="779"/>
      <c r="H39" s="779"/>
      <c r="I39" s="779"/>
      <c r="J39" s="780"/>
    </row>
    <row r="40" spans="1:10" ht="19.5" customHeight="1">
      <c r="A40" s="562"/>
      <c r="B40" s="567"/>
      <c r="C40" s="562"/>
      <c r="D40" s="562"/>
      <c r="E40" s="562"/>
      <c r="F40" s="562"/>
      <c r="G40" s="562"/>
      <c r="H40" s="562"/>
      <c r="I40" s="562"/>
      <c r="J40" s="562"/>
    </row>
    <row r="41" spans="1:10" ht="19.5" customHeight="1">
      <c r="A41" s="562"/>
      <c r="B41" s="771" t="s">
        <v>840</v>
      </c>
      <c r="C41" s="771"/>
      <c r="D41" s="771"/>
      <c r="E41" s="771"/>
      <c r="F41" s="771"/>
      <c r="G41" s="771"/>
      <c r="H41" s="771"/>
      <c r="I41" s="771"/>
      <c r="J41" s="771"/>
    </row>
    <row r="42" spans="1:10" ht="19.5" customHeight="1">
      <c r="A42" s="562"/>
      <c r="B42" s="562"/>
      <c r="C42" s="562"/>
      <c r="D42" s="562"/>
      <c r="E42" s="562"/>
      <c r="F42" s="562"/>
      <c r="G42" s="562"/>
      <c r="H42" s="562"/>
      <c r="I42" s="562"/>
      <c r="J42" s="562"/>
    </row>
    <row r="43" spans="1:9" ht="15">
      <c r="A43" s="235"/>
      <c r="B43" s="566"/>
      <c r="C43" s="234"/>
      <c r="D43" s="234"/>
      <c r="E43" s="234"/>
      <c r="F43" s="661" t="str">
        <f>Cover!$K$62</f>
        <v>(XX )</v>
      </c>
      <c r="G43" s="661"/>
      <c r="H43" s="621">
        <f ca="1">NOW()</f>
        <v>40827.550094212966</v>
      </c>
      <c r="I43" s="621"/>
    </row>
    <row r="44" spans="2:10" ht="15">
      <c r="B44" s="234"/>
      <c r="C44" s="234"/>
      <c r="D44" s="234"/>
      <c r="E44" s="234"/>
      <c r="F44" s="234"/>
      <c r="G44" s="234"/>
      <c r="H44" s="234"/>
      <c r="I44" s="234"/>
      <c r="J44" s="234"/>
    </row>
  </sheetData>
  <sheetProtection password="E1BE" sheet="1" selectLockedCells="1"/>
  <mergeCells count="8">
    <mergeCell ref="B7:J8"/>
    <mergeCell ref="B5:J5"/>
    <mergeCell ref="H43:I43"/>
    <mergeCell ref="F43:G43"/>
    <mergeCell ref="B41:J41"/>
    <mergeCell ref="B32:J39"/>
    <mergeCell ref="B10:J10"/>
    <mergeCell ref="C18:I23"/>
  </mergeCells>
  <printOptions/>
  <pageMargins left="0.75" right="0.75" top="0.75" bottom="0.5" header="0.5" footer="0.5"/>
  <pageSetup fitToHeight="1" fitToWidth="1" horizontalDpi="300" verticalDpi="300" orientation="portrait" scale="83" r:id="rId1"/>
  <headerFooter alignWithMargins="0">
    <oddFooter>&amp;CPHOTO # 1</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C18" sqref="C18:I23"/>
    </sheetView>
  </sheetViews>
  <sheetFormatPr defaultColWidth="9.140625" defaultRowHeight="12.75"/>
  <cols>
    <col min="1" max="1" width="3.7109375" style="139" customWidth="1"/>
    <col min="2" max="10" width="10.7109375" style="139" customWidth="1"/>
    <col min="11" max="16384" width="9.140625" style="139" customWidth="1"/>
  </cols>
  <sheetData>
    <row r="1" spans="1:10" ht="18">
      <c r="A1" s="560" t="s">
        <v>247</v>
      </c>
      <c r="B1" s="561"/>
      <c r="C1" s="561"/>
      <c r="D1" s="561"/>
      <c r="E1" s="562"/>
      <c r="G1" s="561" t="s">
        <v>195</v>
      </c>
      <c r="H1" s="562"/>
      <c r="I1" s="561"/>
      <c r="J1" s="562"/>
    </row>
    <row r="2" spans="1:10" ht="9.75" customHeight="1">
      <c r="A2" s="562"/>
      <c r="B2" s="562"/>
      <c r="C2" s="562"/>
      <c r="D2" s="562"/>
      <c r="E2" s="562"/>
      <c r="F2" s="562"/>
      <c r="G2" s="562"/>
      <c r="H2" s="562"/>
      <c r="I2" s="562"/>
      <c r="J2" s="562"/>
    </row>
    <row r="3" spans="1:10" ht="20.25">
      <c r="A3" s="563" t="s">
        <v>248</v>
      </c>
      <c r="C3" s="562"/>
      <c r="D3" s="562"/>
      <c r="E3" s="562"/>
      <c r="F3" s="562"/>
      <c r="G3" s="562"/>
      <c r="H3" s="562"/>
      <c r="I3" s="562"/>
      <c r="J3" s="562"/>
    </row>
    <row r="4" spans="1:10" ht="15">
      <c r="A4" s="562"/>
      <c r="B4" s="562"/>
      <c r="C4" s="562"/>
      <c r="D4" s="562"/>
      <c r="E4" s="562"/>
      <c r="F4" s="562"/>
      <c r="G4" s="562"/>
      <c r="H4" s="562"/>
      <c r="I4" s="562"/>
      <c r="J4" s="562"/>
    </row>
    <row r="5" spans="2:10" ht="23.25">
      <c r="B5" s="770">
        <f>Cover!D21</f>
        <v>0</v>
      </c>
      <c r="C5" s="770"/>
      <c r="D5" s="770"/>
      <c r="E5" s="770"/>
      <c r="F5" s="770"/>
      <c r="G5" s="770"/>
      <c r="H5" s="770"/>
      <c r="I5" s="770"/>
      <c r="J5" s="770"/>
    </row>
    <row r="6" ht="20.25">
      <c r="J6" s="564"/>
    </row>
    <row r="7" spans="2:10" ht="20.25" customHeight="1">
      <c r="B7" s="769" t="str">
        <f>Cover!A18</f>
        <v>USE ARROW TO THE RIGHT TO SELECT RESEARCH AWARD AREA</v>
      </c>
      <c r="C7" s="769"/>
      <c r="D7" s="769"/>
      <c r="E7" s="769"/>
      <c r="F7" s="769"/>
      <c r="G7" s="769"/>
      <c r="H7" s="769"/>
      <c r="I7" s="769"/>
      <c r="J7" s="769"/>
    </row>
    <row r="8" spans="1:10" ht="15" customHeight="1">
      <c r="A8" s="551"/>
      <c r="B8" s="769"/>
      <c r="C8" s="769"/>
      <c r="D8" s="769"/>
      <c r="E8" s="769"/>
      <c r="F8" s="769"/>
      <c r="G8" s="769"/>
      <c r="H8" s="769"/>
      <c r="I8" s="769"/>
      <c r="J8" s="769"/>
    </row>
    <row r="9" spans="2:10" ht="15">
      <c r="B9" s="234"/>
      <c r="C9" s="234"/>
      <c r="D9" s="234"/>
      <c r="E9" s="234"/>
      <c r="F9" s="234"/>
      <c r="G9" s="234"/>
      <c r="H9" s="234"/>
      <c r="I9" s="234"/>
      <c r="J9" s="234"/>
    </row>
    <row r="10" spans="2:10" ht="21.75" customHeight="1">
      <c r="B10" s="781" t="s">
        <v>250</v>
      </c>
      <c r="C10" s="781"/>
      <c r="D10" s="781"/>
      <c r="E10" s="781"/>
      <c r="F10" s="781"/>
      <c r="G10" s="781"/>
      <c r="H10" s="781"/>
      <c r="I10" s="781"/>
      <c r="J10" s="781"/>
    </row>
    <row r="11" spans="1:10" ht="19.5" customHeight="1">
      <c r="A11" s="562"/>
      <c r="B11" s="562"/>
      <c r="C11" s="562"/>
      <c r="D11" s="562"/>
      <c r="E11" s="562"/>
      <c r="F11" s="562"/>
      <c r="G11" s="562"/>
      <c r="H11" s="562"/>
      <c r="I11" s="562"/>
      <c r="J11" s="562"/>
    </row>
    <row r="12" spans="1:10" ht="19.5" customHeight="1">
      <c r="A12" s="562"/>
      <c r="B12" s="562"/>
      <c r="C12" s="562"/>
      <c r="D12" s="562"/>
      <c r="E12" s="562"/>
      <c r="F12" s="562"/>
      <c r="G12" s="562"/>
      <c r="H12" s="562"/>
      <c r="I12" s="562"/>
      <c r="J12" s="562"/>
    </row>
    <row r="13" spans="1:10" ht="19.5" customHeight="1">
      <c r="A13" s="562"/>
      <c r="B13" s="562"/>
      <c r="C13" s="562"/>
      <c r="D13" s="562"/>
      <c r="E13" s="562"/>
      <c r="F13" s="562"/>
      <c r="G13" s="562"/>
      <c r="H13" s="562"/>
      <c r="I13" s="562"/>
      <c r="J13" s="562"/>
    </row>
    <row r="14" spans="2:10" ht="24" customHeight="1">
      <c r="B14" s="565"/>
      <c r="C14" s="565"/>
      <c r="D14" s="565"/>
      <c r="E14" s="565"/>
      <c r="F14" s="565"/>
      <c r="G14" s="565"/>
      <c r="H14" s="565"/>
      <c r="I14" s="565"/>
      <c r="J14" s="565"/>
    </row>
    <row r="15" spans="1:10" ht="19.5" customHeight="1">
      <c r="A15" s="562"/>
      <c r="B15" s="562"/>
      <c r="C15" s="562"/>
      <c r="D15" s="562"/>
      <c r="E15" s="562"/>
      <c r="F15" s="562"/>
      <c r="G15" s="562"/>
      <c r="H15" s="562"/>
      <c r="I15" s="562"/>
      <c r="J15" s="562"/>
    </row>
    <row r="16" spans="1:10" ht="19.5" customHeight="1">
      <c r="A16" s="562"/>
      <c r="B16" s="562"/>
      <c r="C16" s="562"/>
      <c r="D16" s="562"/>
      <c r="E16" s="562"/>
      <c r="F16" s="562"/>
      <c r="G16" s="562"/>
      <c r="H16" s="562"/>
      <c r="I16" s="562"/>
      <c r="J16" s="562"/>
    </row>
    <row r="17" spans="1:10" ht="19.5" customHeight="1">
      <c r="A17" s="562"/>
      <c r="B17" s="562"/>
      <c r="C17" s="562"/>
      <c r="D17" s="562"/>
      <c r="E17" s="562"/>
      <c r="F17" s="562"/>
      <c r="G17" s="562"/>
      <c r="H17" s="562"/>
      <c r="I17" s="562"/>
      <c r="J17" s="562"/>
    </row>
    <row r="18" spans="1:10" ht="19.5" customHeight="1">
      <c r="A18" s="562"/>
      <c r="B18" s="562"/>
      <c r="C18" s="782" t="s">
        <v>841</v>
      </c>
      <c r="D18" s="783"/>
      <c r="E18" s="783"/>
      <c r="F18" s="783"/>
      <c r="G18" s="783"/>
      <c r="H18" s="783"/>
      <c r="I18" s="784"/>
      <c r="J18" s="562"/>
    </row>
    <row r="19" spans="1:10" ht="19.5" customHeight="1">
      <c r="A19" s="562"/>
      <c r="B19" s="562"/>
      <c r="C19" s="785"/>
      <c r="D19" s="786"/>
      <c r="E19" s="786"/>
      <c r="F19" s="786"/>
      <c r="G19" s="786"/>
      <c r="H19" s="786"/>
      <c r="I19" s="787"/>
      <c r="J19" s="562"/>
    </row>
    <row r="20" spans="1:10" ht="19.5" customHeight="1">
      <c r="A20" s="562"/>
      <c r="B20" s="562"/>
      <c r="C20" s="785"/>
      <c r="D20" s="786"/>
      <c r="E20" s="786"/>
      <c r="F20" s="786"/>
      <c r="G20" s="786"/>
      <c r="H20" s="786"/>
      <c r="I20" s="787"/>
      <c r="J20" s="562"/>
    </row>
    <row r="21" spans="1:10" ht="19.5" customHeight="1">
      <c r="A21" s="234"/>
      <c r="B21" s="234"/>
      <c r="C21" s="785"/>
      <c r="D21" s="786"/>
      <c r="E21" s="786"/>
      <c r="F21" s="786"/>
      <c r="G21" s="786"/>
      <c r="H21" s="786"/>
      <c r="I21" s="787"/>
      <c r="J21" s="562"/>
    </row>
    <row r="22" spans="1:10" ht="19.5" customHeight="1">
      <c r="A22" s="562"/>
      <c r="B22" s="562"/>
      <c r="C22" s="785"/>
      <c r="D22" s="786"/>
      <c r="E22" s="786"/>
      <c r="F22" s="786"/>
      <c r="G22" s="786"/>
      <c r="H22" s="786"/>
      <c r="I22" s="787"/>
      <c r="J22" s="562"/>
    </row>
    <row r="23" spans="1:10" ht="19.5" customHeight="1">
      <c r="A23" s="562"/>
      <c r="B23" s="562"/>
      <c r="C23" s="788"/>
      <c r="D23" s="789"/>
      <c r="E23" s="789"/>
      <c r="F23" s="789"/>
      <c r="G23" s="789"/>
      <c r="H23" s="789"/>
      <c r="I23" s="790"/>
      <c r="J23" s="562"/>
    </row>
    <row r="24" spans="1:10" ht="19.5" customHeight="1">
      <c r="A24" s="562"/>
      <c r="B24" s="562"/>
      <c r="C24" s="562"/>
      <c r="D24" s="562"/>
      <c r="E24" s="562"/>
      <c r="F24" s="562"/>
      <c r="G24" s="562"/>
      <c r="H24" s="562"/>
      <c r="I24" s="562"/>
      <c r="J24" s="562"/>
    </row>
    <row r="25" ht="19.5" customHeight="1">
      <c r="J25" s="234"/>
    </row>
    <row r="26" ht="19.5" customHeight="1">
      <c r="J26" s="234"/>
    </row>
    <row r="27" ht="19.5" customHeight="1">
      <c r="J27" s="234"/>
    </row>
    <row r="28" ht="19.5" customHeight="1">
      <c r="J28" s="234"/>
    </row>
    <row r="29" spans="1:10" ht="19.5" customHeight="1">
      <c r="A29" s="562"/>
      <c r="B29" s="562"/>
      <c r="C29" s="562"/>
      <c r="D29" s="562"/>
      <c r="E29" s="562"/>
      <c r="F29" s="562"/>
      <c r="G29" s="562"/>
      <c r="H29" s="562"/>
      <c r="I29" s="562"/>
      <c r="J29" s="562"/>
    </row>
    <row r="30" spans="1:10" ht="19.5" customHeight="1">
      <c r="A30" s="562"/>
      <c r="B30" s="562"/>
      <c r="C30" s="562"/>
      <c r="D30" s="562"/>
      <c r="E30" s="562"/>
      <c r="F30" s="562"/>
      <c r="G30" s="562"/>
      <c r="H30" s="562"/>
      <c r="I30" s="562"/>
      <c r="J30" s="562"/>
    </row>
    <row r="31" spans="1:10" ht="19.5" customHeight="1">
      <c r="A31" s="562"/>
      <c r="B31" s="562"/>
      <c r="C31" s="562"/>
      <c r="D31" s="562"/>
      <c r="E31" s="562"/>
      <c r="F31" s="562"/>
      <c r="G31" s="562"/>
      <c r="H31" s="562"/>
      <c r="I31" s="562"/>
      <c r="J31" s="562"/>
    </row>
    <row r="32" spans="1:10" ht="19.5" customHeight="1">
      <c r="A32" s="562"/>
      <c r="B32" s="772" t="s">
        <v>815</v>
      </c>
      <c r="C32" s="773"/>
      <c r="D32" s="773"/>
      <c r="E32" s="773"/>
      <c r="F32" s="773"/>
      <c r="G32" s="773"/>
      <c r="H32" s="773"/>
      <c r="I32" s="773"/>
      <c r="J32" s="774"/>
    </row>
    <row r="33" spans="1:10" ht="19.5" customHeight="1">
      <c r="A33" s="562"/>
      <c r="B33" s="775"/>
      <c r="C33" s="776"/>
      <c r="D33" s="776"/>
      <c r="E33" s="776"/>
      <c r="F33" s="776"/>
      <c r="G33" s="776"/>
      <c r="H33" s="776"/>
      <c r="I33" s="776"/>
      <c r="J33" s="777"/>
    </row>
    <row r="34" spans="1:10" ht="19.5" customHeight="1">
      <c r="A34" s="562"/>
      <c r="B34" s="775"/>
      <c r="C34" s="776"/>
      <c r="D34" s="776"/>
      <c r="E34" s="776"/>
      <c r="F34" s="776"/>
      <c r="G34" s="776"/>
      <c r="H34" s="776"/>
      <c r="I34" s="776"/>
      <c r="J34" s="777"/>
    </row>
    <row r="35" spans="1:10" ht="19.5" customHeight="1">
      <c r="A35" s="562"/>
      <c r="B35" s="775"/>
      <c r="C35" s="776"/>
      <c r="D35" s="776"/>
      <c r="E35" s="776"/>
      <c r="F35" s="776"/>
      <c r="G35" s="776"/>
      <c r="H35" s="776"/>
      <c r="I35" s="776"/>
      <c r="J35" s="777"/>
    </row>
    <row r="36" spans="1:10" ht="19.5" customHeight="1">
      <c r="A36" s="562"/>
      <c r="B36" s="775"/>
      <c r="C36" s="776"/>
      <c r="D36" s="776"/>
      <c r="E36" s="776"/>
      <c r="F36" s="776"/>
      <c r="G36" s="776"/>
      <c r="H36" s="776"/>
      <c r="I36" s="776"/>
      <c r="J36" s="777"/>
    </row>
    <row r="37" spans="1:10" ht="19.5" customHeight="1">
      <c r="A37" s="562"/>
      <c r="B37" s="775"/>
      <c r="C37" s="776"/>
      <c r="D37" s="776"/>
      <c r="E37" s="776"/>
      <c r="F37" s="776"/>
      <c r="G37" s="776"/>
      <c r="H37" s="776"/>
      <c r="I37" s="776"/>
      <c r="J37" s="777"/>
    </row>
    <row r="38" spans="1:10" ht="19.5" customHeight="1">
      <c r="A38" s="562"/>
      <c r="B38" s="775"/>
      <c r="C38" s="776"/>
      <c r="D38" s="776"/>
      <c r="E38" s="776"/>
      <c r="F38" s="776"/>
      <c r="G38" s="776"/>
      <c r="H38" s="776"/>
      <c r="I38" s="776"/>
      <c r="J38" s="777"/>
    </row>
    <row r="39" spans="1:10" ht="19.5" customHeight="1">
      <c r="A39" s="562"/>
      <c r="B39" s="778"/>
      <c r="C39" s="779"/>
      <c r="D39" s="779"/>
      <c r="E39" s="779"/>
      <c r="F39" s="779"/>
      <c r="G39" s="779"/>
      <c r="H39" s="779"/>
      <c r="I39" s="779"/>
      <c r="J39" s="780"/>
    </row>
    <row r="40" spans="1:10" ht="19.5" customHeight="1">
      <c r="A40" s="562"/>
      <c r="B40" s="567"/>
      <c r="C40" s="562"/>
      <c r="D40" s="562"/>
      <c r="E40" s="562"/>
      <c r="F40" s="562"/>
      <c r="G40" s="562"/>
      <c r="H40" s="562"/>
      <c r="I40" s="562"/>
      <c r="J40" s="562"/>
    </row>
    <row r="41" spans="1:10" ht="19.5" customHeight="1">
      <c r="A41" s="562"/>
      <c r="B41" s="771" t="s">
        <v>840</v>
      </c>
      <c r="C41" s="771"/>
      <c r="D41" s="771"/>
      <c r="E41" s="771"/>
      <c r="F41" s="771"/>
      <c r="G41" s="771"/>
      <c r="H41" s="771"/>
      <c r="I41" s="771"/>
      <c r="J41" s="771"/>
    </row>
    <row r="42" spans="1:10" ht="19.5" customHeight="1">
      <c r="A42" s="562"/>
      <c r="B42" s="562"/>
      <c r="C42" s="562"/>
      <c r="D42" s="562"/>
      <c r="E42" s="562"/>
      <c r="F42" s="562"/>
      <c r="G42" s="562"/>
      <c r="H42" s="562"/>
      <c r="I42" s="562"/>
      <c r="J42" s="562"/>
    </row>
    <row r="43" spans="1:9" ht="15">
      <c r="A43" s="235"/>
      <c r="B43" s="566"/>
      <c r="C43" s="234"/>
      <c r="D43" s="234"/>
      <c r="E43" s="234"/>
      <c r="F43" s="661" t="str">
        <f>Cover!$K$62</f>
        <v>(XX )</v>
      </c>
      <c r="G43" s="661"/>
      <c r="H43" s="621">
        <f ca="1">NOW()</f>
        <v>40827.550094212966</v>
      </c>
      <c r="I43" s="621"/>
    </row>
    <row r="44" spans="2:10" ht="15">
      <c r="B44" s="234"/>
      <c r="C44" s="234"/>
      <c r="D44" s="234"/>
      <c r="E44" s="234"/>
      <c r="F44" s="234"/>
      <c r="G44" s="234"/>
      <c r="H44" s="234"/>
      <c r="I44" s="234"/>
      <c r="J44" s="234"/>
    </row>
  </sheetData>
  <sheetProtection password="E1BE" sheet="1" selectLockedCells="1"/>
  <mergeCells count="8">
    <mergeCell ref="F43:G43"/>
    <mergeCell ref="H43:I43"/>
    <mergeCell ref="B5:J5"/>
    <mergeCell ref="B7:J8"/>
    <mergeCell ref="B10:J10"/>
    <mergeCell ref="C18:I23"/>
    <mergeCell ref="B32:J39"/>
    <mergeCell ref="B41:J41"/>
  </mergeCells>
  <printOptions/>
  <pageMargins left="0.75" right="0.75" top="0.75" bottom="0.5" header="0.5" footer="0.5"/>
  <pageSetup fitToHeight="1" fitToWidth="1" horizontalDpi="300" verticalDpi="300" orientation="portrait" scale="83" r:id="rId1"/>
  <headerFooter alignWithMargins="0">
    <oddFooter>&amp;CPHOTO # 1</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C18" sqref="C18:I23"/>
    </sheetView>
  </sheetViews>
  <sheetFormatPr defaultColWidth="9.140625" defaultRowHeight="12.75"/>
  <cols>
    <col min="1" max="1" width="3.7109375" style="139" customWidth="1"/>
    <col min="2" max="10" width="10.7109375" style="139" customWidth="1"/>
    <col min="11" max="16384" width="9.140625" style="139" customWidth="1"/>
  </cols>
  <sheetData>
    <row r="1" spans="1:10" ht="18">
      <c r="A1" s="560" t="s">
        <v>247</v>
      </c>
      <c r="B1" s="561"/>
      <c r="C1" s="561"/>
      <c r="D1" s="561"/>
      <c r="E1" s="562"/>
      <c r="G1" s="561" t="s">
        <v>195</v>
      </c>
      <c r="H1" s="562"/>
      <c r="I1" s="561"/>
      <c r="J1" s="562"/>
    </row>
    <row r="2" spans="1:10" ht="9.75" customHeight="1">
      <c r="A2" s="562"/>
      <c r="B2" s="562"/>
      <c r="C2" s="562"/>
      <c r="D2" s="562"/>
      <c r="E2" s="562"/>
      <c r="F2" s="562"/>
      <c r="G2" s="562"/>
      <c r="H2" s="562"/>
      <c r="I2" s="562"/>
      <c r="J2" s="562"/>
    </row>
    <row r="3" spans="1:10" ht="20.25">
      <c r="A3" s="563" t="s">
        <v>248</v>
      </c>
      <c r="C3" s="562"/>
      <c r="D3" s="562"/>
      <c r="E3" s="562"/>
      <c r="F3" s="562"/>
      <c r="G3" s="562"/>
      <c r="H3" s="562"/>
      <c r="I3" s="562"/>
      <c r="J3" s="562"/>
    </row>
    <row r="4" spans="1:10" ht="15">
      <c r="A4" s="562"/>
      <c r="B4" s="562"/>
      <c r="C4" s="562"/>
      <c r="D4" s="562"/>
      <c r="E4" s="562"/>
      <c r="F4" s="562"/>
      <c r="G4" s="562"/>
      <c r="H4" s="562"/>
      <c r="I4" s="562"/>
      <c r="J4" s="562"/>
    </row>
    <row r="5" spans="2:10" ht="23.25">
      <c r="B5" s="770">
        <f>Cover!D21</f>
        <v>0</v>
      </c>
      <c r="C5" s="770"/>
      <c r="D5" s="770"/>
      <c r="E5" s="770"/>
      <c r="F5" s="770"/>
      <c r="G5" s="770"/>
      <c r="H5" s="770"/>
      <c r="I5" s="770"/>
      <c r="J5" s="770"/>
    </row>
    <row r="6" ht="20.25">
      <c r="J6" s="564"/>
    </row>
    <row r="7" spans="2:10" ht="20.25" customHeight="1">
      <c r="B7" s="769" t="str">
        <f>Cover!A18</f>
        <v>USE ARROW TO THE RIGHT TO SELECT RESEARCH AWARD AREA</v>
      </c>
      <c r="C7" s="769"/>
      <c r="D7" s="769"/>
      <c r="E7" s="769"/>
      <c r="F7" s="769"/>
      <c r="G7" s="769"/>
      <c r="H7" s="769"/>
      <c r="I7" s="769"/>
      <c r="J7" s="769"/>
    </row>
    <row r="8" spans="1:10" ht="15" customHeight="1">
      <c r="A8" s="551"/>
      <c r="B8" s="769"/>
      <c r="C8" s="769"/>
      <c r="D8" s="769"/>
      <c r="E8" s="769"/>
      <c r="F8" s="769"/>
      <c r="G8" s="769"/>
      <c r="H8" s="769"/>
      <c r="I8" s="769"/>
      <c r="J8" s="769"/>
    </row>
    <row r="9" spans="2:10" ht="15">
      <c r="B9" s="234"/>
      <c r="C9" s="234"/>
      <c r="D9" s="234"/>
      <c r="E9" s="234"/>
      <c r="F9" s="234"/>
      <c r="G9" s="234"/>
      <c r="H9" s="234"/>
      <c r="I9" s="234"/>
      <c r="J9" s="234"/>
    </row>
    <row r="10" spans="2:10" ht="21.75" customHeight="1">
      <c r="B10" s="781" t="s">
        <v>251</v>
      </c>
      <c r="C10" s="781"/>
      <c r="D10" s="781"/>
      <c r="E10" s="781"/>
      <c r="F10" s="781"/>
      <c r="G10" s="781"/>
      <c r="H10" s="781"/>
      <c r="I10" s="781"/>
      <c r="J10" s="781"/>
    </row>
    <row r="11" spans="1:10" ht="19.5" customHeight="1">
      <c r="A11" s="562"/>
      <c r="B11" s="562"/>
      <c r="C11" s="562"/>
      <c r="D11" s="562"/>
      <c r="E11" s="562"/>
      <c r="F11" s="562"/>
      <c r="G11" s="562"/>
      <c r="H11" s="562"/>
      <c r="I11" s="562"/>
      <c r="J11" s="562"/>
    </row>
    <row r="12" spans="1:10" ht="19.5" customHeight="1">
      <c r="A12" s="562"/>
      <c r="B12" s="562"/>
      <c r="C12" s="562"/>
      <c r="D12" s="562"/>
      <c r="E12" s="562"/>
      <c r="F12" s="562"/>
      <c r="G12" s="562"/>
      <c r="H12" s="562"/>
      <c r="I12" s="562"/>
      <c r="J12" s="562"/>
    </row>
    <row r="13" spans="1:10" ht="19.5" customHeight="1">
      <c r="A13" s="562"/>
      <c r="B13" s="562"/>
      <c r="C13" s="562"/>
      <c r="D13" s="562"/>
      <c r="E13" s="562"/>
      <c r="F13" s="562"/>
      <c r="G13" s="562"/>
      <c r="H13" s="562"/>
      <c r="I13" s="562"/>
      <c r="J13" s="562"/>
    </row>
    <row r="14" spans="2:10" ht="24" customHeight="1">
      <c r="B14" s="565"/>
      <c r="C14" s="565"/>
      <c r="D14" s="565"/>
      <c r="E14" s="565"/>
      <c r="F14" s="565"/>
      <c r="G14" s="565"/>
      <c r="H14" s="565"/>
      <c r="I14" s="565"/>
      <c r="J14" s="565"/>
    </row>
    <row r="15" spans="1:10" ht="19.5" customHeight="1">
      <c r="A15" s="562"/>
      <c r="B15" s="562"/>
      <c r="C15" s="562"/>
      <c r="D15" s="562"/>
      <c r="E15" s="562"/>
      <c r="F15" s="562"/>
      <c r="G15" s="562"/>
      <c r="H15" s="562"/>
      <c r="I15" s="562"/>
      <c r="J15" s="562"/>
    </row>
    <row r="16" spans="1:10" ht="19.5" customHeight="1">
      <c r="A16" s="562"/>
      <c r="B16" s="562"/>
      <c r="C16" s="562"/>
      <c r="D16" s="562"/>
      <c r="E16" s="562"/>
      <c r="F16" s="562"/>
      <c r="G16" s="562"/>
      <c r="H16" s="562"/>
      <c r="I16" s="562"/>
      <c r="J16" s="562"/>
    </row>
    <row r="17" spans="1:10" ht="19.5" customHeight="1">
      <c r="A17" s="562"/>
      <c r="B17" s="562"/>
      <c r="C17" s="562"/>
      <c r="D17" s="562"/>
      <c r="E17" s="562"/>
      <c r="F17" s="562"/>
      <c r="G17" s="562"/>
      <c r="H17" s="562"/>
      <c r="I17" s="562"/>
      <c r="J17" s="562"/>
    </row>
    <row r="18" spans="1:10" ht="19.5" customHeight="1">
      <c r="A18" s="562"/>
      <c r="B18" s="562"/>
      <c r="C18" s="782" t="s">
        <v>841</v>
      </c>
      <c r="D18" s="783"/>
      <c r="E18" s="783"/>
      <c r="F18" s="783"/>
      <c r="G18" s="783"/>
      <c r="H18" s="783"/>
      <c r="I18" s="784"/>
      <c r="J18" s="562"/>
    </row>
    <row r="19" spans="1:10" ht="19.5" customHeight="1">
      <c r="A19" s="562"/>
      <c r="B19" s="562"/>
      <c r="C19" s="785"/>
      <c r="D19" s="786"/>
      <c r="E19" s="786"/>
      <c r="F19" s="786"/>
      <c r="G19" s="786"/>
      <c r="H19" s="786"/>
      <c r="I19" s="787"/>
      <c r="J19" s="562"/>
    </row>
    <row r="20" spans="1:10" ht="19.5" customHeight="1">
      <c r="A20" s="562"/>
      <c r="B20" s="562"/>
      <c r="C20" s="785"/>
      <c r="D20" s="786"/>
      <c r="E20" s="786"/>
      <c r="F20" s="786"/>
      <c r="G20" s="786"/>
      <c r="H20" s="786"/>
      <c r="I20" s="787"/>
      <c r="J20" s="562"/>
    </row>
    <row r="21" spans="1:10" ht="19.5" customHeight="1">
      <c r="A21" s="234"/>
      <c r="B21" s="234"/>
      <c r="C21" s="785"/>
      <c r="D21" s="786"/>
      <c r="E21" s="786"/>
      <c r="F21" s="786"/>
      <c r="G21" s="786"/>
      <c r="H21" s="786"/>
      <c r="I21" s="787"/>
      <c r="J21" s="562"/>
    </row>
    <row r="22" spans="1:10" ht="19.5" customHeight="1">
      <c r="A22" s="562"/>
      <c r="B22" s="562"/>
      <c r="C22" s="785"/>
      <c r="D22" s="786"/>
      <c r="E22" s="786"/>
      <c r="F22" s="786"/>
      <c r="G22" s="786"/>
      <c r="H22" s="786"/>
      <c r="I22" s="787"/>
      <c r="J22" s="562"/>
    </row>
    <row r="23" spans="1:10" ht="19.5" customHeight="1">
      <c r="A23" s="562"/>
      <c r="B23" s="562"/>
      <c r="C23" s="788"/>
      <c r="D23" s="789"/>
      <c r="E23" s="789"/>
      <c r="F23" s="789"/>
      <c r="G23" s="789"/>
      <c r="H23" s="789"/>
      <c r="I23" s="790"/>
      <c r="J23" s="562"/>
    </row>
    <row r="24" spans="1:10" ht="19.5" customHeight="1">
      <c r="A24" s="562"/>
      <c r="B24" s="562"/>
      <c r="C24" s="562"/>
      <c r="D24" s="562"/>
      <c r="E24" s="562"/>
      <c r="F24" s="562"/>
      <c r="G24" s="562"/>
      <c r="H24" s="562"/>
      <c r="I24" s="562"/>
      <c r="J24" s="562"/>
    </row>
    <row r="25" ht="19.5" customHeight="1">
      <c r="J25" s="234"/>
    </row>
    <row r="26" ht="19.5" customHeight="1">
      <c r="J26" s="234"/>
    </row>
    <row r="27" ht="19.5" customHeight="1">
      <c r="J27" s="234"/>
    </row>
    <row r="28" ht="19.5" customHeight="1">
      <c r="J28" s="234"/>
    </row>
    <row r="29" spans="1:10" ht="19.5" customHeight="1">
      <c r="A29" s="562"/>
      <c r="B29" s="562"/>
      <c r="C29" s="562"/>
      <c r="D29" s="562"/>
      <c r="E29" s="562"/>
      <c r="F29" s="562"/>
      <c r="G29" s="562"/>
      <c r="H29" s="562"/>
      <c r="I29" s="562"/>
      <c r="J29" s="562"/>
    </row>
    <row r="30" spans="1:10" ht="19.5" customHeight="1">
      <c r="A30" s="562"/>
      <c r="B30" s="562"/>
      <c r="C30" s="562"/>
      <c r="D30" s="562"/>
      <c r="E30" s="562"/>
      <c r="F30" s="562"/>
      <c r="G30" s="562"/>
      <c r="H30" s="562"/>
      <c r="I30" s="562"/>
      <c r="J30" s="562"/>
    </row>
    <row r="31" spans="1:10" ht="19.5" customHeight="1">
      <c r="A31" s="562"/>
      <c r="B31" s="562"/>
      <c r="C31" s="562"/>
      <c r="D31" s="562"/>
      <c r="E31" s="562"/>
      <c r="F31" s="562"/>
      <c r="G31" s="562"/>
      <c r="H31" s="562"/>
      <c r="I31" s="562"/>
      <c r="J31" s="562"/>
    </row>
    <row r="32" spans="1:10" ht="19.5" customHeight="1">
      <c r="A32" s="562"/>
      <c r="B32" s="772" t="s">
        <v>815</v>
      </c>
      <c r="C32" s="773"/>
      <c r="D32" s="773"/>
      <c r="E32" s="773"/>
      <c r="F32" s="773"/>
      <c r="G32" s="773"/>
      <c r="H32" s="773"/>
      <c r="I32" s="773"/>
      <c r="J32" s="774"/>
    </row>
    <row r="33" spans="1:10" ht="19.5" customHeight="1">
      <c r="A33" s="562"/>
      <c r="B33" s="775"/>
      <c r="C33" s="776"/>
      <c r="D33" s="776"/>
      <c r="E33" s="776"/>
      <c r="F33" s="776"/>
      <c r="G33" s="776"/>
      <c r="H33" s="776"/>
      <c r="I33" s="776"/>
      <c r="J33" s="777"/>
    </row>
    <row r="34" spans="1:10" ht="19.5" customHeight="1">
      <c r="A34" s="562"/>
      <c r="B34" s="775"/>
      <c r="C34" s="776"/>
      <c r="D34" s="776"/>
      <c r="E34" s="776"/>
      <c r="F34" s="776"/>
      <c r="G34" s="776"/>
      <c r="H34" s="776"/>
      <c r="I34" s="776"/>
      <c r="J34" s="777"/>
    </row>
    <row r="35" spans="1:10" ht="19.5" customHeight="1">
      <c r="A35" s="562"/>
      <c r="B35" s="775"/>
      <c r="C35" s="776"/>
      <c r="D35" s="776"/>
      <c r="E35" s="776"/>
      <c r="F35" s="776"/>
      <c r="G35" s="776"/>
      <c r="H35" s="776"/>
      <c r="I35" s="776"/>
      <c r="J35" s="777"/>
    </row>
    <row r="36" spans="1:10" ht="19.5" customHeight="1">
      <c r="A36" s="562"/>
      <c r="B36" s="775"/>
      <c r="C36" s="776"/>
      <c r="D36" s="776"/>
      <c r="E36" s="776"/>
      <c r="F36" s="776"/>
      <c r="G36" s="776"/>
      <c r="H36" s="776"/>
      <c r="I36" s="776"/>
      <c r="J36" s="777"/>
    </row>
    <row r="37" spans="1:10" ht="19.5" customHeight="1">
      <c r="A37" s="562"/>
      <c r="B37" s="775"/>
      <c r="C37" s="776"/>
      <c r="D37" s="776"/>
      <c r="E37" s="776"/>
      <c r="F37" s="776"/>
      <c r="G37" s="776"/>
      <c r="H37" s="776"/>
      <c r="I37" s="776"/>
      <c r="J37" s="777"/>
    </row>
    <row r="38" spans="1:10" ht="19.5" customHeight="1">
      <c r="A38" s="562"/>
      <c r="B38" s="775"/>
      <c r="C38" s="776"/>
      <c r="D38" s="776"/>
      <c r="E38" s="776"/>
      <c r="F38" s="776"/>
      <c r="G38" s="776"/>
      <c r="H38" s="776"/>
      <c r="I38" s="776"/>
      <c r="J38" s="777"/>
    </row>
    <row r="39" spans="1:10" ht="19.5" customHeight="1">
      <c r="A39" s="562"/>
      <c r="B39" s="778"/>
      <c r="C39" s="779"/>
      <c r="D39" s="779"/>
      <c r="E39" s="779"/>
      <c r="F39" s="779"/>
      <c r="G39" s="779"/>
      <c r="H39" s="779"/>
      <c r="I39" s="779"/>
      <c r="J39" s="780"/>
    </row>
    <row r="40" spans="1:10" ht="19.5" customHeight="1">
      <c r="A40" s="562"/>
      <c r="B40" s="567"/>
      <c r="C40" s="562"/>
      <c r="D40" s="562"/>
      <c r="E40" s="562"/>
      <c r="F40" s="562"/>
      <c r="G40" s="562"/>
      <c r="H40" s="562"/>
      <c r="I40" s="562"/>
      <c r="J40" s="562"/>
    </row>
    <row r="41" spans="1:10" ht="19.5" customHeight="1">
      <c r="A41" s="562"/>
      <c r="B41" s="771" t="s">
        <v>840</v>
      </c>
      <c r="C41" s="771"/>
      <c r="D41" s="771"/>
      <c r="E41" s="771"/>
      <c r="F41" s="771"/>
      <c r="G41" s="771"/>
      <c r="H41" s="771"/>
      <c r="I41" s="771"/>
      <c r="J41" s="771"/>
    </row>
    <row r="42" spans="1:10" ht="19.5" customHeight="1">
      <c r="A42" s="562"/>
      <c r="B42" s="562"/>
      <c r="C42" s="562"/>
      <c r="D42" s="562"/>
      <c r="E42" s="562"/>
      <c r="F42" s="562"/>
      <c r="G42" s="562"/>
      <c r="H42" s="562"/>
      <c r="I42" s="562"/>
      <c r="J42" s="562"/>
    </row>
    <row r="43" spans="1:9" ht="15">
      <c r="A43" s="235"/>
      <c r="B43" s="566"/>
      <c r="C43" s="234"/>
      <c r="D43" s="234"/>
      <c r="E43" s="234"/>
      <c r="F43" s="661" t="str">
        <f>Cover!$K$62</f>
        <v>(XX )</v>
      </c>
      <c r="G43" s="661"/>
      <c r="H43" s="621">
        <f ca="1">NOW()</f>
        <v>40827.550094212966</v>
      </c>
      <c r="I43" s="621"/>
    </row>
    <row r="44" spans="2:10" ht="15">
      <c r="B44" s="234"/>
      <c r="C44" s="234"/>
      <c r="D44" s="234"/>
      <c r="E44" s="234"/>
      <c r="F44" s="234"/>
      <c r="G44" s="234"/>
      <c r="H44" s="234"/>
      <c r="I44" s="234"/>
      <c r="J44" s="234"/>
    </row>
  </sheetData>
  <sheetProtection password="E1BE" sheet="1" selectLockedCells="1"/>
  <mergeCells count="8">
    <mergeCell ref="F43:G43"/>
    <mergeCell ref="H43:I43"/>
    <mergeCell ref="B5:J5"/>
    <mergeCell ref="B7:J8"/>
    <mergeCell ref="B10:J10"/>
    <mergeCell ref="C18:I23"/>
    <mergeCell ref="B32:J39"/>
    <mergeCell ref="B41:J41"/>
  </mergeCells>
  <printOptions/>
  <pageMargins left="0.75" right="0.75" top="0.75" bottom="0.5" header="0.5" footer="0.5"/>
  <pageSetup fitToHeight="1" fitToWidth="1" horizontalDpi="300" verticalDpi="300" orientation="portrait" scale="83" r:id="rId1"/>
  <headerFooter alignWithMargins="0">
    <oddFooter>&amp;CPHOTO # 1</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C18" sqref="C18:I23"/>
    </sheetView>
  </sheetViews>
  <sheetFormatPr defaultColWidth="9.140625" defaultRowHeight="12.75"/>
  <cols>
    <col min="1" max="1" width="3.7109375" style="139" customWidth="1"/>
    <col min="2" max="10" width="10.7109375" style="139" customWidth="1"/>
    <col min="11" max="16384" width="9.140625" style="139" customWidth="1"/>
  </cols>
  <sheetData>
    <row r="1" spans="1:10" ht="18">
      <c r="A1" s="560" t="s">
        <v>247</v>
      </c>
      <c r="B1" s="561"/>
      <c r="C1" s="561"/>
      <c r="D1" s="561"/>
      <c r="E1" s="562"/>
      <c r="G1" s="561" t="s">
        <v>195</v>
      </c>
      <c r="H1" s="562"/>
      <c r="I1" s="561"/>
      <c r="J1" s="562"/>
    </row>
    <row r="2" spans="1:10" ht="9.75" customHeight="1">
      <c r="A2" s="562"/>
      <c r="B2" s="562"/>
      <c r="C2" s="562"/>
      <c r="D2" s="562"/>
      <c r="E2" s="562"/>
      <c r="F2" s="562"/>
      <c r="G2" s="562"/>
      <c r="H2" s="562"/>
      <c r="I2" s="562"/>
      <c r="J2" s="562"/>
    </row>
    <row r="3" spans="1:10" ht="20.25">
      <c r="A3" s="563" t="s">
        <v>248</v>
      </c>
      <c r="C3" s="562"/>
      <c r="D3" s="562"/>
      <c r="E3" s="562"/>
      <c r="F3" s="562"/>
      <c r="G3" s="562"/>
      <c r="H3" s="562"/>
      <c r="I3" s="562"/>
      <c r="J3" s="562"/>
    </row>
    <row r="4" spans="1:10" ht="15">
      <c r="A4" s="562"/>
      <c r="B4" s="562"/>
      <c r="C4" s="562"/>
      <c r="D4" s="562"/>
      <c r="E4" s="562"/>
      <c r="F4" s="562"/>
      <c r="G4" s="562"/>
      <c r="H4" s="562"/>
      <c r="I4" s="562"/>
      <c r="J4" s="562"/>
    </row>
    <row r="5" spans="2:10" ht="23.25">
      <c r="B5" s="770">
        <f>Cover!D21</f>
        <v>0</v>
      </c>
      <c r="C5" s="770"/>
      <c r="D5" s="770"/>
      <c r="E5" s="770"/>
      <c r="F5" s="770"/>
      <c r="G5" s="770"/>
      <c r="H5" s="770"/>
      <c r="I5" s="770"/>
      <c r="J5" s="770"/>
    </row>
    <row r="6" ht="20.25">
      <c r="J6" s="564"/>
    </row>
    <row r="7" spans="2:10" ht="20.25" customHeight="1">
      <c r="B7" s="769" t="str">
        <f>Cover!A18</f>
        <v>USE ARROW TO THE RIGHT TO SELECT RESEARCH AWARD AREA</v>
      </c>
      <c r="C7" s="769"/>
      <c r="D7" s="769"/>
      <c r="E7" s="769"/>
      <c r="F7" s="769"/>
      <c r="G7" s="769"/>
      <c r="H7" s="769"/>
      <c r="I7" s="769"/>
      <c r="J7" s="769"/>
    </row>
    <row r="8" spans="1:10" ht="15" customHeight="1">
      <c r="A8" s="551"/>
      <c r="B8" s="769"/>
      <c r="C8" s="769"/>
      <c r="D8" s="769"/>
      <c r="E8" s="769"/>
      <c r="F8" s="769"/>
      <c r="G8" s="769"/>
      <c r="H8" s="769"/>
      <c r="I8" s="769"/>
      <c r="J8" s="769"/>
    </row>
    <row r="9" spans="2:10" ht="15">
      <c r="B9" s="234"/>
      <c r="C9" s="234"/>
      <c r="D9" s="234"/>
      <c r="E9" s="234"/>
      <c r="F9" s="234"/>
      <c r="G9" s="234"/>
      <c r="H9" s="234"/>
      <c r="I9" s="234"/>
      <c r="J9" s="234"/>
    </row>
    <row r="10" spans="2:10" ht="21.75" customHeight="1">
      <c r="B10" s="781" t="s">
        <v>252</v>
      </c>
      <c r="C10" s="781"/>
      <c r="D10" s="781"/>
      <c r="E10" s="781"/>
      <c r="F10" s="781"/>
      <c r="G10" s="781"/>
      <c r="H10" s="781"/>
      <c r="I10" s="781"/>
      <c r="J10" s="781"/>
    </row>
    <row r="11" spans="1:10" ht="19.5" customHeight="1">
      <c r="A11" s="562"/>
      <c r="B11" s="562"/>
      <c r="C11" s="562"/>
      <c r="D11" s="562"/>
      <c r="E11" s="562"/>
      <c r="F11" s="562"/>
      <c r="G11" s="562"/>
      <c r="H11" s="562"/>
      <c r="I11" s="562"/>
      <c r="J11" s="562"/>
    </row>
    <row r="12" spans="1:10" ht="19.5" customHeight="1">
      <c r="A12" s="562"/>
      <c r="B12" s="562"/>
      <c r="C12" s="562"/>
      <c r="D12" s="562"/>
      <c r="E12" s="562"/>
      <c r="F12" s="562"/>
      <c r="G12" s="562"/>
      <c r="H12" s="562"/>
      <c r="I12" s="562"/>
      <c r="J12" s="562"/>
    </row>
    <row r="13" spans="1:10" ht="19.5" customHeight="1">
      <c r="A13" s="562"/>
      <c r="B13" s="562"/>
      <c r="C13" s="562"/>
      <c r="D13" s="562"/>
      <c r="E13" s="562"/>
      <c r="F13" s="562"/>
      <c r="G13" s="562"/>
      <c r="H13" s="562"/>
      <c r="I13" s="562"/>
      <c r="J13" s="562"/>
    </row>
    <row r="14" spans="2:10" ht="24" customHeight="1">
      <c r="B14" s="565"/>
      <c r="C14" s="565"/>
      <c r="D14" s="565"/>
      <c r="E14" s="565"/>
      <c r="F14" s="565"/>
      <c r="G14" s="565"/>
      <c r="H14" s="565"/>
      <c r="I14" s="565"/>
      <c r="J14" s="565"/>
    </row>
    <row r="15" spans="1:10" ht="19.5" customHeight="1">
      <c r="A15" s="562"/>
      <c r="B15" s="562"/>
      <c r="C15" s="562"/>
      <c r="D15" s="562"/>
      <c r="E15" s="562"/>
      <c r="F15" s="562"/>
      <c r="G15" s="562"/>
      <c r="H15" s="562"/>
      <c r="I15" s="562"/>
      <c r="J15" s="562"/>
    </row>
    <row r="16" spans="1:10" ht="19.5" customHeight="1">
      <c r="A16" s="562"/>
      <c r="B16" s="562"/>
      <c r="C16" s="562"/>
      <c r="D16" s="562"/>
      <c r="E16" s="562"/>
      <c r="F16" s="562"/>
      <c r="G16" s="562"/>
      <c r="H16" s="562"/>
      <c r="I16" s="562"/>
      <c r="J16" s="562"/>
    </row>
    <row r="17" spans="1:10" ht="19.5" customHeight="1">
      <c r="A17" s="562"/>
      <c r="B17" s="562"/>
      <c r="C17" s="562"/>
      <c r="D17" s="562"/>
      <c r="E17" s="562"/>
      <c r="F17" s="562"/>
      <c r="G17" s="562"/>
      <c r="H17" s="562"/>
      <c r="I17" s="562"/>
      <c r="J17" s="562"/>
    </row>
    <row r="18" spans="1:10" ht="19.5" customHeight="1">
      <c r="A18" s="562"/>
      <c r="B18" s="562"/>
      <c r="C18" s="782" t="s">
        <v>841</v>
      </c>
      <c r="D18" s="783"/>
      <c r="E18" s="783"/>
      <c r="F18" s="783"/>
      <c r="G18" s="783"/>
      <c r="H18" s="783"/>
      <c r="I18" s="784"/>
      <c r="J18" s="562"/>
    </row>
    <row r="19" spans="1:10" ht="19.5" customHeight="1">
      <c r="A19" s="562"/>
      <c r="B19" s="562"/>
      <c r="C19" s="785"/>
      <c r="D19" s="786"/>
      <c r="E19" s="786"/>
      <c r="F19" s="786"/>
      <c r="G19" s="786"/>
      <c r="H19" s="786"/>
      <c r="I19" s="787"/>
      <c r="J19" s="562"/>
    </row>
    <row r="20" spans="1:10" ht="19.5" customHeight="1">
      <c r="A20" s="562"/>
      <c r="B20" s="562"/>
      <c r="C20" s="785"/>
      <c r="D20" s="786"/>
      <c r="E20" s="786"/>
      <c r="F20" s="786"/>
      <c r="G20" s="786"/>
      <c r="H20" s="786"/>
      <c r="I20" s="787"/>
      <c r="J20" s="562"/>
    </row>
    <row r="21" spans="1:10" ht="19.5" customHeight="1">
      <c r="A21" s="234"/>
      <c r="B21" s="234"/>
      <c r="C21" s="785"/>
      <c r="D21" s="786"/>
      <c r="E21" s="786"/>
      <c r="F21" s="786"/>
      <c r="G21" s="786"/>
      <c r="H21" s="786"/>
      <c r="I21" s="787"/>
      <c r="J21" s="562"/>
    </row>
    <row r="22" spans="1:10" ht="19.5" customHeight="1">
      <c r="A22" s="562"/>
      <c r="B22" s="562"/>
      <c r="C22" s="785"/>
      <c r="D22" s="786"/>
      <c r="E22" s="786"/>
      <c r="F22" s="786"/>
      <c r="G22" s="786"/>
      <c r="H22" s="786"/>
      <c r="I22" s="787"/>
      <c r="J22" s="562"/>
    </row>
    <row r="23" spans="1:10" ht="19.5" customHeight="1">
      <c r="A23" s="562"/>
      <c r="B23" s="562"/>
      <c r="C23" s="788"/>
      <c r="D23" s="789"/>
      <c r="E23" s="789"/>
      <c r="F23" s="789"/>
      <c r="G23" s="789"/>
      <c r="H23" s="789"/>
      <c r="I23" s="790"/>
      <c r="J23" s="562"/>
    </row>
    <row r="24" spans="1:10" ht="19.5" customHeight="1">
      <c r="A24" s="562"/>
      <c r="B24" s="562"/>
      <c r="C24" s="562"/>
      <c r="D24" s="562"/>
      <c r="E24" s="562"/>
      <c r="F24" s="562"/>
      <c r="G24" s="562"/>
      <c r="H24" s="562"/>
      <c r="I24" s="562"/>
      <c r="J24" s="562"/>
    </row>
    <row r="25" ht="19.5" customHeight="1">
      <c r="J25" s="234"/>
    </row>
    <row r="26" ht="19.5" customHeight="1">
      <c r="J26" s="234"/>
    </row>
    <row r="27" ht="19.5" customHeight="1">
      <c r="J27" s="234"/>
    </row>
    <row r="28" ht="19.5" customHeight="1">
      <c r="J28" s="234"/>
    </row>
    <row r="29" spans="1:10" ht="19.5" customHeight="1">
      <c r="A29" s="562"/>
      <c r="B29" s="562"/>
      <c r="C29" s="562"/>
      <c r="D29" s="562"/>
      <c r="E29" s="562"/>
      <c r="F29" s="562"/>
      <c r="G29" s="562"/>
      <c r="H29" s="562"/>
      <c r="I29" s="562"/>
      <c r="J29" s="562"/>
    </row>
    <row r="30" spans="1:10" ht="19.5" customHeight="1">
      <c r="A30" s="562"/>
      <c r="B30" s="562"/>
      <c r="C30" s="562"/>
      <c r="D30" s="562"/>
      <c r="E30" s="562"/>
      <c r="F30" s="562"/>
      <c r="G30" s="562"/>
      <c r="H30" s="562"/>
      <c r="I30" s="562"/>
      <c r="J30" s="562"/>
    </row>
    <row r="31" spans="1:10" ht="19.5" customHeight="1">
      <c r="A31" s="562"/>
      <c r="B31" s="562"/>
      <c r="C31" s="562"/>
      <c r="D31" s="562"/>
      <c r="E31" s="562"/>
      <c r="F31" s="562"/>
      <c r="G31" s="562"/>
      <c r="H31" s="562"/>
      <c r="I31" s="562"/>
      <c r="J31" s="562"/>
    </row>
    <row r="32" spans="1:10" ht="19.5" customHeight="1">
      <c r="A32" s="562"/>
      <c r="B32" s="772" t="s">
        <v>815</v>
      </c>
      <c r="C32" s="773"/>
      <c r="D32" s="773"/>
      <c r="E32" s="773"/>
      <c r="F32" s="773"/>
      <c r="G32" s="773"/>
      <c r="H32" s="773"/>
      <c r="I32" s="773"/>
      <c r="J32" s="774"/>
    </row>
    <row r="33" spans="1:10" ht="19.5" customHeight="1">
      <c r="A33" s="562"/>
      <c r="B33" s="775"/>
      <c r="C33" s="776"/>
      <c r="D33" s="776"/>
      <c r="E33" s="776"/>
      <c r="F33" s="776"/>
      <c r="G33" s="776"/>
      <c r="H33" s="776"/>
      <c r="I33" s="776"/>
      <c r="J33" s="777"/>
    </row>
    <row r="34" spans="1:10" ht="19.5" customHeight="1">
      <c r="A34" s="562"/>
      <c r="B34" s="775"/>
      <c r="C34" s="776"/>
      <c r="D34" s="776"/>
      <c r="E34" s="776"/>
      <c r="F34" s="776"/>
      <c r="G34" s="776"/>
      <c r="H34" s="776"/>
      <c r="I34" s="776"/>
      <c r="J34" s="777"/>
    </row>
    <row r="35" spans="1:10" ht="19.5" customHeight="1">
      <c r="A35" s="562"/>
      <c r="B35" s="775"/>
      <c r="C35" s="776"/>
      <c r="D35" s="776"/>
      <c r="E35" s="776"/>
      <c r="F35" s="776"/>
      <c r="G35" s="776"/>
      <c r="H35" s="776"/>
      <c r="I35" s="776"/>
      <c r="J35" s="777"/>
    </row>
    <row r="36" spans="1:10" ht="19.5" customHeight="1">
      <c r="A36" s="562"/>
      <c r="B36" s="775"/>
      <c r="C36" s="776"/>
      <c r="D36" s="776"/>
      <c r="E36" s="776"/>
      <c r="F36" s="776"/>
      <c r="G36" s="776"/>
      <c r="H36" s="776"/>
      <c r="I36" s="776"/>
      <c r="J36" s="777"/>
    </row>
    <row r="37" spans="1:10" ht="19.5" customHeight="1">
      <c r="A37" s="562"/>
      <c r="B37" s="775"/>
      <c r="C37" s="776"/>
      <c r="D37" s="776"/>
      <c r="E37" s="776"/>
      <c r="F37" s="776"/>
      <c r="G37" s="776"/>
      <c r="H37" s="776"/>
      <c r="I37" s="776"/>
      <c r="J37" s="777"/>
    </row>
    <row r="38" spans="1:10" ht="19.5" customHeight="1">
      <c r="A38" s="562"/>
      <c r="B38" s="775"/>
      <c r="C38" s="776"/>
      <c r="D38" s="776"/>
      <c r="E38" s="776"/>
      <c r="F38" s="776"/>
      <c r="G38" s="776"/>
      <c r="H38" s="776"/>
      <c r="I38" s="776"/>
      <c r="J38" s="777"/>
    </row>
    <row r="39" spans="1:10" ht="19.5" customHeight="1">
      <c r="A39" s="562"/>
      <c r="B39" s="778"/>
      <c r="C39" s="779"/>
      <c r="D39" s="779"/>
      <c r="E39" s="779"/>
      <c r="F39" s="779"/>
      <c r="G39" s="779"/>
      <c r="H39" s="779"/>
      <c r="I39" s="779"/>
      <c r="J39" s="780"/>
    </row>
    <row r="40" spans="1:10" ht="19.5" customHeight="1">
      <c r="A40" s="562"/>
      <c r="B40" s="567"/>
      <c r="C40" s="562"/>
      <c r="D40" s="562"/>
      <c r="E40" s="562"/>
      <c r="F40" s="562"/>
      <c r="G40" s="562"/>
      <c r="H40" s="562"/>
      <c r="I40" s="562"/>
      <c r="J40" s="562"/>
    </row>
    <row r="41" spans="1:10" ht="19.5" customHeight="1">
      <c r="A41" s="562"/>
      <c r="B41" s="771" t="s">
        <v>840</v>
      </c>
      <c r="C41" s="771"/>
      <c r="D41" s="771"/>
      <c r="E41" s="771"/>
      <c r="F41" s="771"/>
      <c r="G41" s="771"/>
      <c r="H41" s="771"/>
      <c r="I41" s="771"/>
      <c r="J41" s="771"/>
    </row>
    <row r="42" spans="1:10" ht="19.5" customHeight="1">
      <c r="A42" s="562"/>
      <c r="B42" s="562"/>
      <c r="C42" s="562"/>
      <c r="D42" s="562"/>
      <c r="E42" s="562"/>
      <c r="F42" s="562"/>
      <c r="G42" s="562"/>
      <c r="H42" s="562"/>
      <c r="I42" s="562"/>
      <c r="J42" s="562"/>
    </row>
    <row r="43" spans="1:9" ht="15">
      <c r="A43" s="235"/>
      <c r="B43" s="566"/>
      <c r="C43" s="234"/>
      <c r="D43" s="234"/>
      <c r="E43" s="234"/>
      <c r="F43" s="661" t="str">
        <f>Cover!$K$62</f>
        <v>(XX )</v>
      </c>
      <c r="G43" s="661"/>
      <c r="H43" s="621">
        <f ca="1">NOW()</f>
        <v>40827.550094212966</v>
      </c>
      <c r="I43" s="621"/>
    </row>
    <row r="44" spans="2:10" ht="15">
      <c r="B44" s="234"/>
      <c r="C44" s="234"/>
      <c r="D44" s="234"/>
      <c r="E44" s="234"/>
      <c r="F44" s="234"/>
      <c r="G44" s="234"/>
      <c r="H44" s="234"/>
      <c r="I44" s="234"/>
      <c r="J44" s="234"/>
    </row>
  </sheetData>
  <sheetProtection password="E1BE" sheet="1" selectLockedCells="1"/>
  <mergeCells count="8">
    <mergeCell ref="F43:G43"/>
    <mergeCell ref="H43:I43"/>
    <mergeCell ref="B5:J5"/>
    <mergeCell ref="B7:J8"/>
    <mergeCell ref="B10:J10"/>
    <mergeCell ref="C18:I23"/>
    <mergeCell ref="B32:J39"/>
    <mergeCell ref="B41:J41"/>
  </mergeCells>
  <printOptions/>
  <pageMargins left="0.75" right="0.75" top="0.75" bottom="0.5" header="0.5" footer="0.5"/>
  <pageSetup fitToHeight="1" fitToWidth="1" horizontalDpi="300" verticalDpi="300" orientation="portrait" scale="83" r:id="rId1"/>
  <headerFooter alignWithMargins="0">
    <oddFooter>&amp;CPHOTO # 1</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C18" sqref="C18:I23"/>
    </sheetView>
  </sheetViews>
  <sheetFormatPr defaultColWidth="9.140625" defaultRowHeight="12.75"/>
  <cols>
    <col min="1" max="1" width="3.7109375" style="139" customWidth="1"/>
    <col min="2" max="10" width="10.7109375" style="139" customWidth="1"/>
    <col min="11" max="16384" width="9.140625" style="139" customWidth="1"/>
  </cols>
  <sheetData>
    <row r="1" spans="1:10" ht="18">
      <c r="A1" s="560" t="s">
        <v>247</v>
      </c>
      <c r="B1" s="561"/>
      <c r="C1" s="561"/>
      <c r="D1" s="561"/>
      <c r="E1" s="562"/>
      <c r="G1" s="561" t="s">
        <v>195</v>
      </c>
      <c r="H1" s="562"/>
      <c r="I1" s="561"/>
      <c r="J1" s="562"/>
    </row>
    <row r="2" spans="1:10" ht="9.75" customHeight="1">
      <c r="A2" s="562"/>
      <c r="B2" s="562"/>
      <c r="C2" s="562"/>
      <c r="D2" s="562"/>
      <c r="E2" s="562"/>
      <c r="F2" s="562"/>
      <c r="G2" s="562"/>
      <c r="H2" s="562"/>
      <c r="I2" s="562"/>
      <c r="J2" s="562"/>
    </row>
    <row r="3" spans="1:10" ht="20.25">
      <c r="A3" s="563" t="s">
        <v>248</v>
      </c>
      <c r="C3" s="562"/>
      <c r="D3" s="562"/>
      <c r="E3" s="562"/>
      <c r="F3" s="562"/>
      <c r="G3" s="562"/>
      <c r="H3" s="562"/>
      <c r="I3" s="562"/>
      <c r="J3" s="562"/>
    </row>
    <row r="4" spans="1:10" ht="15">
      <c r="A4" s="562"/>
      <c r="B4" s="562"/>
      <c r="C4" s="562"/>
      <c r="D4" s="562"/>
      <c r="E4" s="562"/>
      <c r="F4" s="562"/>
      <c r="G4" s="562"/>
      <c r="H4" s="562"/>
      <c r="I4" s="562"/>
      <c r="J4" s="562"/>
    </row>
    <row r="5" spans="2:10" ht="23.25">
      <c r="B5" s="770">
        <f>Cover!D21</f>
        <v>0</v>
      </c>
      <c r="C5" s="770"/>
      <c r="D5" s="770"/>
      <c r="E5" s="770"/>
      <c r="F5" s="770"/>
      <c r="G5" s="770"/>
      <c r="H5" s="770"/>
      <c r="I5" s="770"/>
      <c r="J5" s="770"/>
    </row>
    <row r="6" ht="20.25">
      <c r="J6" s="564"/>
    </row>
    <row r="7" spans="2:10" ht="20.25" customHeight="1">
      <c r="B7" s="769" t="str">
        <f>Cover!A18</f>
        <v>USE ARROW TO THE RIGHT TO SELECT RESEARCH AWARD AREA</v>
      </c>
      <c r="C7" s="769"/>
      <c r="D7" s="769"/>
      <c r="E7" s="769"/>
      <c r="F7" s="769"/>
      <c r="G7" s="769"/>
      <c r="H7" s="769"/>
      <c r="I7" s="769"/>
      <c r="J7" s="769"/>
    </row>
    <row r="8" spans="1:10" ht="15" customHeight="1">
      <c r="A8" s="551"/>
      <c r="B8" s="769"/>
      <c r="C8" s="769"/>
      <c r="D8" s="769"/>
      <c r="E8" s="769"/>
      <c r="F8" s="769"/>
      <c r="G8" s="769"/>
      <c r="H8" s="769"/>
      <c r="I8" s="769"/>
      <c r="J8" s="769"/>
    </row>
    <row r="9" spans="2:10" ht="15">
      <c r="B9" s="234"/>
      <c r="C9" s="234"/>
      <c r="D9" s="234"/>
      <c r="E9" s="234"/>
      <c r="F9" s="234"/>
      <c r="G9" s="234"/>
      <c r="H9" s="234"/>
      <c r="I9" s="234"/>
      <c r="J9" s="234"/>
    </row>
    <row r="10" spans="2:10" ht="21.75" customHeight="1">
      <c r="B10" s="781" t="s">
        <v>253</v>
      </c>
      <c r="C10" s="781"/>
      <c r="D10" s="781"/>
      <c r="E10" s="781"/>
      <c r="F10" s="781"/>
      <c r="G10" s="781"/>
      <c r="H10" s="781"/>
      <c r="I10" s="781"/>
      <c r="J10" s="781"/>
    </row>
    <row r="11" spans="1:10" ht="19.5" customHeight="1">
      <c r="A11" s="562"/>
      <c r="B11" s="562"/>
      <c r="C11" s="562"/>
      <c r="D11" s="562"/>
      <c r="E11" s="562"/>
      <c r="F11" s="562"/>
      <c r="G11" s="562"/>
      <c r="H11" s="562"/>
      <c r="I11" s="562"/>
      <c r="J11" s="562"/>
    </row>
    <row r="12" spans="1:10" ht="19.5" customHeight="1">
      <c r="A12" s="562"/>
      <c r="B12" s="562"/>
      <c r="C12" s="562"/>
      <c r="D12" s="562"/>
      <c r="E12" s="562"/>
      <c r="F12" s="562"/>
      <c r="G12" s="562"/>
      <c r="H12" s="562"/>
      <c r="I12" s="562"/>
      <c r="J12" s="562"/>
    </row>
    <row r="13" spans="1:10" ht="19.5" customHeight="1">
      <c r="A13" s="562"/>
      <c r="B13" s="562"/>
      <c r="C13" s="562"/>
      <c r="D13" s="562"/>
      <c r="E13" s="562"/>
      <c r="F13" s="562"/>
      <c r="G13" s="562"/>
      <c r="H13" s="562"/>
      <c r="I13" s="562"/>
      <c r="J13" s="562"/>
    </row>
    <row r="14" spans="2:10" ht="24" customHeight="1">
      <c r="B14" s="565"/>
      <c r="C14" s="565"/>
      <c r="D14" s="565"/>
      <c r="E14" s="565"/>
      <c r="F14" s="565"/>
      <c r="G14" s="565"/>
      <c r="H14" s="565"/>
      <c r="I14" s="565"/>
      <c r="J14" s="565"/>
    </row>
    <row r="15" spans="1:10" ht="19.5" customHeight="1">
      <c r="A15" s="562"/>
      <c r="B15" s="562"/>
      <c r="C15" s="562"/>
      <c r="D15" s="562"/>
      <c r="E15" s="562"/>
      <c r="F15" s="562"/>
      <c r="G15" s="562"/>
      <c r="H15" s="562"/>
      <c r="I15" s="562"/>
      <c r="J15" s="562"/>
    </row>
    <row r="16" spans="1:10" ht="19.5" customHeight="1">
      <c r="A16" s="562"/>
      <c r="B16" s="562"/>
      <c r="C16" s="562"/>
      <c r="D16" s="562"/>
      <c r="E16" s="562"/>
      <c r="F16" s="562"/>
      <c r="G16" s="562"/>
      <c r="H16" s="562"/>
      <c r="I16" s="562"/>
      <c r="J16" s="562"/>
    </row>
    <row r="17" spans="1:10" ht="19.5" customHeight="1">
      <c r="A17" s="562"/>
      <c r="B17" s="562"/>
      <c r="C17" s="562"/>
      <c r="D17" s="562"/>
      <c r="E17" s="562"/>
      <c r="F17" s="562"/>
      <c r="G17" s="562"/>
      <c r="H17" s="562"/>
      <c r="I17" s="562"/>
      <c r="J17" s="562"/>
    </row>
    <row r="18" spans="1:10" ht="19.5" customHeight="1">
      <c r="A18" s="562"/>
      <c r="B18" s="562"/>
      <c r="C18" s="782" t="s">
        <v>841</v>
      </c>
      <c r="D18" s="783"/>
      <c r="E18" s="783"/>
      <c r="F18" s="783"/>
      <c r="G18" s="783"/>
      <c r="H18" s="783"/>
      <c r="I18" s="784"/>
      <c r="J18" s="562"/>
    </row>
    <row r="19" spans="1:10" ht="19.5" customHeight="1">
      <c r="A19" s="562"/>
      <c r="B19" s="562"/>
      <c r="C19" s="785"/>
      <c r="D19" s="786"/>
      <c r="E19" s="786"/>
      <c r="F19" s="786"/>
      <c r="G19" s="786"/>
      <c r="H19" s="786"/>
      <c r="I19" s="787"/>
      <c r="J19" s="562"/>
    </row>
    <row r="20" spans="1:10" ht="19.5" customHeight="1">
      <c r="A20" s="562"/>
      <c r="B20" s="562"/>
      <c r="C20" s="785"/>
      <c r="D20" s="786"/>
      <c r="E20" s="786"/>
      <c r="F20" s="786"/>
      <c r="G20" s="786"/>
      <c r="H20" s="786"/>
      <c r="I20" s="787"/>
      <c r="J20" s="562"/>
    </row>
    <row r="21" spans="1:10" ht="19.5" customHeight="1">
      <c r="A21" s="234"/>
      <c r="B21" s="234"/>
      <c r="C21" s="785"/>
      <c r="D21" s="786"/>
      <c r="E21" s="786"/>
      <c r="F21" s="786"/>
      <c r="G21" s="786"/>
      <c r="H21" s="786"/>
      <c r="I21" s="787"/>
      <c r="J21" s="562"/>
    </row>
    <row r="22" spans="1:10" ht="19.5" customHeight="1">
      <c r="A22" s="562"/>
      <c r="B22" s="562"/>
      <c r="C22" s="785"/>
      <c r="D22" s="786"/>
      <c r="E22" s="786"/>
      <c r="F22" s="786"/>
      <c r="G22" s="786"/>
      <c r="H22" s="786"/>
      <c r="I22" s="787"/>
      <c r="J22" s="562"/>
    </row>
    <row r="23" spans="1:10" ht="19.5" customHeight="1">
      <c r="A23" s="562"/>
      <c r="B23" s="562"/>
      <c r="C23" s="788"/>
      <c r="D23" s="789"/>
      <c r="E23" s="789"/>
      <c r="F23" s="789"/>
      <c r="G23" s="789"/>
      <c r="H23" s="789"/>
      <c r="I23" s="790"/>
      <c r="J23" s="562"/>
    </row>
    <row r="24" spans="1:10" ht="19.5" customHeight="1">
      <c r="A24" s="562"/>
      <c r="B24" s="562"/>
      <c r="C24" s="562"/>
      <c r="D24" s="562"/>
      <c r="E24" s="562"/>
      <c r="F24" s="562"/>
      <c r="G24" s="562"/>
      <c r="H24" s="562"/>
      <c r="I24" s="562"/>
      <c r="J24" s="562"/>
    </row>
    <row r="25" ht="19.5" customHeight="1">
      <c r="J25" s="234"/>
    </row>
    <row r="26" ht="19.5" customHeight="1">
      <c r="J26" s="234"/>
    </row>
    <row r="27" ht="19.5" customHeight="1">
      <c r="J27" s="234"/>
    </row>
    <row r="28" ht="19.5" customHeight="1">
      <c r="J28" s="234"/>
    </row>
    <row r="29" spans="1:10" ht="19.5" customHeight="1">
      <c r="A29" s="562"/>
      <c r="B29" s="562"/>
      <c r="C29" s="562"/>
      <c r="D29" s="562"/>
      <c r="E29" s="562"/>
      <c r="F29" s="562"/>
      <c r="G29" s="562"/>
      <c r="H29" s="562"/>
      <c r="I29" s="562"/>
      <c r="J29" s="562"/>
    </row>
    <row r="30" spans="1:10" ht="19.5" customHeight="1">
      <c r="A30" s="562"/>
      <c r="B30" s="562"/>
      <c r="C30" s="562"/>
      <c r="D30" s="562"/>
      <c r="E30" s="562"/>
      <c r="F30" s="562"/>
      <c r="G30" s="562"/>
      <c r="H30" s="562"/>
      <c r="I30" s="562"/>
      <c r="J30" s="562"/>
    </row>
    <row r="31" spans="1:10" ht="19.5" customHeight="1">
      <c r="A31" s="562"/>
      <c r="B31" s="562"/>
      <c r="C31" s="562"/>
      <c r="D31" s="562"/>
      <c r="E31" s="562"/>
      <c r="F31" s="562"/>
      <c r="G31" s="562"/>
      <c r="H31" s="562"/>
      <c r="I31" s="562"/>
      <c r="J31" s="562"/>
    </row>
    <row r="32" spans="1:10" ht="19.5" customHeight="1">
      <c r="A32" s="562"/>
      <c r="B32" s="772" t="s">
        <v>815</v>
      </c>
      <c r="C32" s="773"/>
      <c r="D32" s="773"/>
      <c r="E32" s="773"/>
      <c r="F32" s="773"/>
      <c r="G32" s="773"/>
      <c r="H32" s="773"/>
      <c r="I32" s="773"/>
      <c r="J32" s="774"/>
    </row>
    <row r="33" spans="1:10" ht="19.5" customHeight="1">
      <c r="A33" s="562"/>
      <c r="B33" s="775"/>
      <c r="C33" s="776"/>
      <c r="D33" s="776"/>
      <c r="E33" s="776"/>
      <c r="F33" s="776"/>
      <c r="G33" s="776"/>
      <c r="H33" s="776"/>
      <c r="I33" s="776"/>
      <c r="J33" s="777"/>
    </row>
    <row r="34" spans="1:10" ht="19.5" customHeight="1">
      <c r="A34" s="562"/>
      <c r="B34" s="775"/>
      <c r="C34" s="776"/>
      <c r="D34" s="776"/>
      <c r="E34" s="776"/>
      <c r="F34" s="776"/>
      <c r="G34" s="776"/>
      <c r="H34" s="776"/>
      <c r="I34" s="776"/>
      <c r="J34" s="777"/>
    </row>
    <row r="35" spans="1:10" ht="19.5" customHeight="1">
      <c r="A35" s="562"/>
      <c r="B35" s="775"/>
      <c r="C35" s="776"/>
      <c r="D35" s="776"/>
      <c r="E35" s="776"/>
      <c r="F35" s="776"/>
      <c r="G35" s="776"/>
      <c r="H35" s="776"/>
      <c r="I35" s="776"/>
      <c r="J35" s="777"/>
    </row>
    <row r="36" spans="1:10" ht="19.5" customHeight="1">
      <c r="A36" s="562"/>
      <c r="B36" s="775"/>
      <c r="C36" s="776"/>
      <c r="D36" s="776"/>
      <c r="E36" s="776"/>
      <c r="F36" s="776"/>
      <c r="G36" s="776"/>
      <c r="H36" s="776"/>
      <c r="I36" s="776"/>
      <c r="J36" s="777"/>
    </row>
    <row r="37" spans="1:10" ht="19.5" customHeight="1">
      <c r="A37" s="562"/>
      <c r="B37" s="775"/>
      <c r="C37" s="776"/>
      <c r="D37" s="776"/>
      <c r="E37" s="776"/>
      <c r="F37" s="776"/>
      <c r="G37" s="776"/>
      <c r="H37" s="776"/>
      <c r="I37" s="776"/>
      <c r="J37" s="777"/>
    </row>
    <row r="38" spans="1:10" ht="19.5" customHeight="1">
      <c r="A38" s="562"/>
      <c r="B38" s="775"/>
      <c r="C38" s="776"/>
      <c r="D38" s="776"/>
      <c r="E38" s="776"/>
      <c r="F38" s="776"/>
      <c r="G38" s="776"/>
      <c r="H38" s="776"/>
      <c r="I38" s="776"/>
      <c r="J38" s="777"/>
    </row>
    <row r="39" spans="1:10" ht="19.5" customHeight="1">
      <c r="A39" s="562"/>
      <c r="B39" s="778"/>
      <c r="C39" s="779"/>
      <c r="D39" s="779"/>
      <c r="E39" s="779"/>
      <c r="F39" s="779"/>
      <c r="G39" s="779"/>
      <c r="H39" s="779"/>
      <c r="I39" s="779"/>
      <c r="J39" s="780"/>
    </row>
    <row r="40" spans="1:10" ht="19.5" customHeight="1">
      <c r="A40" s="562"/>
      <c r="B40" s="567"/>
      <c r="C40" s="562"/>
      <c r="D40" s="562"/>
      <c r="E40" s="562"/>
      <c r="F40" s="562"/>
      <c r="G40" s="562"/>
      <c r="H40" s="562"/>
      <c r="I40" s="562"/>
      <c r="J40" s="562"/>
    </row>
    <row r="41" spans="1:10" ht="19.5" customHeight="1">
      <c r="A41" s="562"/>
      <c r="B41" s="771" t="s">
        <v>840</v>
      </c>
      <c r="C41" s="771"/>
      <c r="D41" s="771"/>
      <c r="E41" s="771"/>
      <c r="F41" s="771"/>
      <c r="G41" s="771"/>
      <c r="H41" s="771"/>
      <c r="I41" s="771"/>
      <c r="J41" s="771"/>
    </row>
    <row r="42" spans="1:10" ht="19.5" customHeight="1">
      <c r="A42" s="562"/>
      <c r="B42" s="562"/>
      <c r="C42" s="562"/>
      <c r="D42" s="562"/>
      <c r="E42" s="562"/>
      <c r="F42" s="562"/>
      <c r="G42" s="562"/>
      <c r="H42" s="562"/>
      <c r="I42" s="562"/>
      <c r="J42" s="562"/>
    </row>
    <row r="43" spans="1:9" ht="15">
      <c r="A43" s="235"/>
      <c r="B43" s="566"/>
      <c r="C43" s="234"/>
      <c r="D43" s="234"/>
      <c r="E43" s="234"/>
      <c r="F43" s="661" t="str">
        <f>Cover!$K$62</f>
        <v>(XX )</v>
      </c>
      <c r="G43" s="661"/>
      <c r="H43" s="621">
        <f ca="1">NOW()</f>
        <v>40827.550094212966</v>
      </c>
      <c r="I43" s="621"/>
    </row>
    <row r="44" spans="2:10" ht="15">
      <c r="B44" s="234"/>
      <c r="C44" s="234"/>
      <c r="D44" s="234"/>
      <c r="E44" s="234"/>
      <c r="F44" s="234"/>
      <c r="G44" s="234"/>
      <c r="H44" s="234"/>
      <c r="I44" s="234"/>
      <c r="J44" s="234"/>
    </row>
  </sheetData>
  <sheetProtection password="E1BE" sheet="1" selectLockedCells="1"/>
  <mergeCells count="8">
    <mergeCell ref="F43:G43"/>
    <mergeCell ref="H43:I43"/>
    <mergeCell ref="B5:J5"/>
    <mergeCell ref="B7:J8"/>
    <mergeCell ref="B10:J10"/>
    <mergeCell ref="C18:I23"/>
    <mergeCell ref="B32:J39"/>
    <mergeCell ref="B41:J41"/>
  </mergeCells>
  <printOptions/>
  <pageMargins left="0.75" right="0.75" top="0.75" bottom="0.5" header="0.5" footer="0.5"/>
  <pageSetup fitToHeight="1" fitToWidth="1" horizontalDpi="300" verticalDpi="300" orientation="portrait" scale="83" r:id="rId1"/>
  <headerFooter alignWithMargins="0">
    <oddFooter>&amp;CPHOTO # 1</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B32" sqref="B32:J39"/>
    </sheetView>
  </sheetViews>
  <sheetFormatPr defaultColWidth="9.140625" defaultRowHeight="12.75"/>
  <cols>
    <col min="1" max="1" width="3.7109375" style="139" customWidth="1"/>
    <col min="2" max="10" width="10.7109375" style="139" customWidth="1"/>
    <col min="11" max="16384" width="9.140625" style="139" customWidth="1"/>
  </cols>
  <sheetData>
    <row r="1" spans="1:10" ht="18">
      <c r="A1" s="560" t="s">
        <v>247</v>
      </c>
      <c r="B1" s="561"/>
      <c r="C1" s="561"/>
      <c r="D1" s="561"/>
      <c r="E1" s="562"/>
      <c r="G1" s="561" t="s">
        <v>195</v>
      </c>
      <c r="H1" s="562"/>
      <c r="I1" s="561"/>
      <c r="J1" s="562"/>
    </row>
    <row r="2" spans="1:10" ht="9.75" customHeight="1">
      <c r="A2" s="562"/>
      <c r="B2" s="562"/>
      <c r="C2" s="562"/>
      <c r="D2" s="562"/>
      <c r="E2" s="562"/>
      <c r="F2" s="562"/>
      <c r="G2" s="562"/>
      <c r="H2" s="562"/>
      <c r="I2" s="562"/>
      <c r="J2" s="562"/>
    </row>
    <row r="3" spans="1:10" ht="20.25">
      <c r="A3" s="563" t="s">
        <v>248</v>
      </c>
      <c r="C3" s="562"/>
      <c r="D3" s="562"/>
      <c r="E3" s="562"/>
      <c r="F3" s="562"/>
      <c r="G3" s="562"/>
      <c r="H3" s="562"/>
      <c r="I3" s="562"/>
      <c r="J3" s="562"/>
    </row>
    <row r="4" spans="1:10" ht="15">
      <c r="A4" s="562"/>
      <c r="B4" s="562"/>
      <c r="C4" s="562"/>
      <c r="D4" s="562"/>
      <c r="E4" s="562"/>
      <c r="F4" s="562"/>
      <c r="G4" s="562"/>
      <c r="H4" s="562"/>
      <c r="I4" s="562"/>
      <c r="J4" s="562"/>
    </row>
    <row r="5" spans="2:10" ht="23.25">
      <c r="B5" s="770">
        <f>Cover!D21</f>
        <v>0</v>
      </c>
      <c r="C5" s="770"/>
      <c r="D5" s="770"/>
      <c r="E5" s="770"/>
      <c r="F5" s="770"/>
      <c r="G5" s="770"/>
      <c r="H5" s="770"/>
      <c r="I5" s="770"/>
      <c r="J5" s="770"/>
    </row>
    <row r="6" ht="20.25">
      <c r="J6" s="564"/>
    </row>
    <row r="7" spans="2:10" ht="20.25" customHeight="1">
      <c r="B7" s="769" t="str">
        <f>Cover!A18</f>
        <v>USE ARROW TO THE RIGHT TO SELECT RESEARCH AWARD AREA</v>
      </c>
      <c r="C7" s="769"/>
      <c r="D7" s="769"/>
      <c r="E7" s="769"/>
      <c r="F7" s="769"/>
      <c r="G7" s="769"/>
      <c r="H7" s="769"/>
      <c r="I7" s="769"/>
      <c r="J7" s="769"/>
    </row>
    <row r="8" spans="1:10" ht="15" customHeight="1">
      <c r="A8" s="551"/>
      <c r="B8" s="769"/>
      <c r="C8" s="769"/>
      <c r="D8" s="769"/>
      <c r="E8" s="769"/>
      <c r="F8" s="769"/>
      <c r="G8" s="769"/>
      <c r="H8" s="769"/>
      <c r="I8" s="769"/>
      <c r="J8" s="769"/>
    </row>
    <row r="9" spans="2:10" ht="15">
      <c r="B9" s="234"/>
      <c r="C9" s="234"/>
      <c r="D9" s="234"/>
      <c r="E9" s="234"/>
      <c r="F9" s="234"/>
      <c r="G9" s="234"/>
      <c r="H9" s="234"/>
      <c r="I9" s="234"/>
      <c r="J9" s="234"/>
    </row>
    <row r="10" spans="2:10" ht="21.75" customHeight="1">
      <c r="B10" s="781" t="s">
        <v>254</v>
      </c>
      <c r="C10" s="781"/>
      <c r="D10" s="781"/>
      <c r="E10" s="781"/>
      <c r="F10" s="781"/>
      <c r="G10" s="781"/>
      <c r="H10" s="781"/>
      <c r="I10" s="781"/>
      <c r="J10" s="781"/>
    </row>
    <row r="11" spans="1:10" ht="19.5" customHeight="1">
      <c r="A11" s="562"/>
      <c r="B11" s="562"/>
      <c r="C11" s="562"/>
      <c r="D11" s="562"/>
      <c r="E11" s="562"/>
      <c r="F11" s="562"/>
      <c r="G11" s="562"/>
      <c r="H11" s="562"/>
      <c r="I11" s="562"/>
      <c r="J11" s="562"/>
    </row>
    <row r="12" spans="1:10" ht="19.5" customHeight="1">
      <c r="A12" s="562"/>
      <c r="B12" s="562"/>
      <c r="C12" s="562"/>
      <c r="D12" s="562"/>
      <c r="E12" s="562"/>
      <c r="F12" s="562"/>
      <c r="G12" s="562"/>
      <c r="H12" s="562"/>
      <c r="I12" s="562"/>
      <c r="J12" s="562"/>
    </row>
    <row r="13" spans="1:10" ht="19.5" customHeight="1">
      <c r="A13" s="562"/>
      <c r="B13" s="562"/>
      <c r="C13" s="562"/>
      <c r="D13" s="562"/>
      <c r="E13" s="562"/>
      <c r="F13" s="562"/>
      <c r="G13" s="562"/>
      <c r="H13" s="562"/>
      <c r="I13" s="562"/>
      <c r="J13" s="562"/>
    </row>
    <row r="14" spans="2:10" ht="24" customHeight="1">
      <c r="B14" s="565"/>
      <c r="C14" s="565"/>
      <c r="D14" s="565"/>
      <c r="E14" s="565"/>
      <c r="F14" s="565"/>
      <c r="G14" s="565"/>
      <c r="H14" s="565"/>
      <c r="I14" s="565"/>
      <c r="J14" s="565"/>
    </row>
    <row r="15" spans="1:10" ht="19.5" customHeight="1">
      <c r="A15" s="562"/>
      <c r="B15" s="562"/>
      <c r="C15" s="562"/>
      <c r="D15" s="562"/>
      <c r="E15" s="562"/>
      <c r="F15" s="562"/>
      <c r="G15" s="562"/>
      <c r="H15" s="562"/>
      <c r="I15" s="562"/>
      <c r="J15" s="562"/>
    </row>
    <row r="16" spans="1:10" ht="19.5" customHeight="1">
      <c r="A16" s="562"/>
      <c r="B16" s="562"/>
      <c r="C16" s="562"/>
      <c r="D16" s="562"/>
      <c r="E16" s="562"/>
      <c r="F16" s="562"/>
      <c r="G16" s="562"/>
      <c r="H16" s="562"/>
      <c r="I16" s="562"/>
      <c r="J16" s="562"/>
    </row>
    <row r="17" spans="1:10" ht="19.5" customHeight="1">
      <c r="A17" s="562"/>
      <c r="B17" s="562"/>
      <c r="C17" s="562"/>
      <c r="D17" s="562"/>
      <c r="E17" s="562"/>
      <c r="F17" s="562"/>
      <c r="G17" s="562"/>
      <c r="H17" s="562"/>
      <c r="I17" s="562"/>
      <c r="J17" s="562"/>
    </row>
    <row r="18" spans="1:10" ht="19.5" customHeight="1">
      <c r="A18" s="562"/>
      <c r="B18" s="562"/>
      <c r="C18" s="782" t="s">
        <v>841</v>
      </c>
      <c r="D18" s="783"/>
      <c r="E18" s="783"/>
      <c r="F18" s="783"/>
      <c r="G18" s="783"/>
      <c r="H18" s="783"/>
      <c r="I18" s="784"/>
      <c r="J18" s="562"/>
    </row>
    <row r="19" spans="1:10" ht="19.5" customHeight="1">
      <c r="A19" s="562"/>
      <c r="B19" s="562"/>
      <c r="C19" s="785"/>
      <c r="D19" s="786"/>
      <c r="E19" s="786"/>
      <c r="F19" s="786"/>
      <c r="G19" s="786"/>
      <c r="H19" s="786"/>
      <c r="I19" s="787"/>
      <c r="J19" s="562"/>
    </row>
    <row r="20" spans="1:10" ht="19.5" customHeight="1">
      <c r="A20" s="562"/>
      <c r="B20" s="562"/>
      <c r="C20" s="785"/>
      <c r="D20" s="786"/>
      <c r="E20" s="786"/>
      <c r="F20" s="786"/>
      <c r="G20" s="786"/>
      <c r="H20" s="786"/>
      <c r="I20" s="787"/>
      <c r="J20" s="562"/>
    </row>
    <row r="21" spans="1:10" ht="19.5" customHeight="1">
      <c r="A21" s="234"/>
      <c r="B21" s="234"/>
      <c r="C21" s="785"/>
      <c r="D21" s="786"/>
      <c r="E21" s="786"/>
      <c r="F21" s="786"/>
      <c r="G21" s="786"/>
      <c r="H21" s="786"/>
      <c r="I21" s="787"/>
      <c r="J21" s="562"/>
    </row>
    <row r="22" spans="1:10" ht="19.5" customHeight="1">
      <c r="A22" s="562"/>
      <c r="B22" s="562"/>
      <c r="C22" s="785"/>
      <c r="D22" s="786"/>
      <c r="E22" s="786"/>
      <c r="F22" s="786"/>
      <c r="G22" s="786"/>
      <c r="H22" s="786"/>
      <c r="I22" s="787"/>
      <c r="J22" s="562"/>
    </row>
    <row r="23" spans="1:10" ht="19.5" customHeight="1">
      <c r="A23" s="562"/>
      <c r="B23" s="562"/>
      <c r="C23" s="788"/>
      <c r="D23" s="789"/>
      <c r="E23" s="789"/>
      <c r="F23" s="789"/>
      <c r="G23" s="789"/>
      <c r="H23" s="789"/>
      <c r="I23" s="790"/>
      <c r="J23" s="562"/>
    </row>
    <row r="24" spans="1:10" ht="19.5" customHeight="1">
      <c r="A24" s="562"/>
      <c r="B24" s="562"/>
      <c r="C24" s="562"/>
      <c r="D24" s="562"/>
      <c r="E24" s="562"/>
      <c r="F24" s="562"/>
      <c r="G24" s="562"/>
      <c r="H24" s="562"/>
      <c r="I24" s="562"/>
      <c r="J24" s="562"/>
    </row>
    <row r="25" ht="19.5" customHeight="1">
      <c r="J25" s="234"/>
    </row>
    <row r="26" ht="19.5" customHeight="1">
      <c r="J26" s="234"/>
    </row>
    <row r="27" ht="19.5" customHeight="1">
      <c r="J27" s="234"/>
    </row>
    <row r="28" ht="19.5" customHeight="1">
      <c r="J28" s="234"/>
    </row>
    <row r="29" spans="1:10" ht="19.5" customHeight="1">
      <c r="A29" s="562"/>
      <c r="B29" s="562"/>
      <c r="C29" s="562"/>
      <c r="D29" s="562"/>
      <c r="E29" s="562"/>
      <c r="F29" s="562"/>
      <c r="G29" s="562"/>
      <c r="H29" s="562"/>
      <c r="I29" s="562"/>
      <c r="J29" s="562"/>
    </row>
    <row r="30" spans="1:10" ht="19.5" customHeight="1">
      <c r="A30" s="562"/>
      <c r="B30" s="562"/>
      <c r="C30" s="562"/>
      <c r="D30" s="562"/>
      <c r="E30" s="562"/>
      <c r="F30" s="562"/>
      <c r="G30" s="562"/>
      <c r="H30" s="562"/>
      <c r="I30" s="562"/>
      <c r="J30" s="562"/>
    </row>
    <row r="31" spans="1:10" ht="19.5" customHeight="1">
      <c r="A31" s="562"/>
      <c r="B31" s="562"/>
      <c r="C31" s="562"/>
      <c r="D31" s="562"/>
      <c r="E31" s="562"/>
      <c r="F31" s="562"/>
      <c r="G31" s="562"/>
      <c r="H31" s="562"/>
      <c r="I31" s="562"/>
      <c r="J31" s="562"/>
    </row>
    <row r="32" spans="1:10" ht="19.5" customHeight="1">
      <c r="A32" s="562"/>
      <c r="B32" s="772" t="s">
        <v>815</v>
      </c>
      <c r="C32" s="773"/>
      <c r="D32" s="773"/>
      <c r="E32" s="773"/>
      <c r="F32" s="773"/>
      <c r="G32" s="773"/>
      <c r="H32" s="773"/>
      <c r="I32" s="773"/>
      <c r="J32" s="774"/>
    </row>
    <row r="33" spans="1:10" ht="19.5" customHeight="1">
      <c r="A33" s="562"/>
      <c r="B33" s="775"/>
      <c r="C33" s="776"/>
      <c r="D33" s="776"/>
      <c r="E33" s="776"/>
      <c r="F33" s="776"/>
      <c r="G33" s="776"/>
      <c r="H33" s="776"/>
      <c r="I33" s="776"/>
      <c r="J33" s="777"/>
    </row>
    <row r="34" spans="1:10" ht="19.5" customHeight="1">
      <c r="A34" s="562"/>
      <c r="B34" s="775"/>
      <c r="C34" s="776"/>
      <c r="D34" s="776"/>
      <c r="E34" s="776"/>
      <c r="F34" s="776"/>
      <c r="G34" s="776"/>
      <c r="H34" s="776"/>
      <c r="I34" s="776"/>
      <c r="J34" s="777"/>
    </row>
    <row r="35" spans="1:10" ht="19.5" customHeight="1">
      <c r="A35" s="562"/>
      <c r="B35" s="775"/>
      <c r="C35" s="776"/>
      <c r="D35" s="776"/>
      <c r="E35" s="776"/>
      <c r="F35" s="776"/>
      <c r="G35" s="776"/>
      <c r="H35" s="776"/>
      <c r="I35" s="776"/>
      <c r="J35" s="777"/>
    </row>
    <row r="36" spans="1:10" ht="19.5" customHeight="1">
      <c r="A36" s="562"/>
      <c r="B36" s="775"/>
      <c r="C36" s="776"/>
      <c r="D36" s="776"/>
      <c r="E36" s="776"/>
      <c r="F36" s="776"/>
      <c r="G36" s="776"/>
      <c r="H36" s="776"/>
      <c r="I36" s="776"/>
      <c r="J36" s="777"/>
    </row>
    <row r="37" spans="1:10" ht="19.5" customHeight="1">
      <c r="A37" s="562"/>
      <c r="B37" s="775"/>
      <c r="C37" s="776"/>
      <c r="D37" s="776"/>
      <c r="E37" s="776"/>
      <c r="F37" s="776"/>
      <c r="G37" s="776"/>
      <c r="H37" s="776"/>
      <c r="I37" s="776"/>
      <c r="J37" s="777"/>
    </row>
    <row r="38" spans="1:10" ht="19.5" customHeight="1">
      <c r="A38" s="562"/>
      <c r="B38" s="775"/>
      <c r="C38" s="776"/>
      <c r="D38" s="776"/>
      <c r="E38" s="776"/>
      <c r="F38" s="776"/>
      <c r="G38" s="776"/>
      <c r="H38" s="776"/>
      <c r="I38" s="776"/>
      <c r="J38" s="777"/>
    </row>
    <row r="39" spans="1:10" ht="19.5" customHeight="1">
      <c r="A39" s="562"/>
      <c r="B39" s="778"/>
      <c r="C39" s="779"/>
      <c r="D39" s="779"/>
      <c r="E39" s="779"/>
      <c r="F39" s="779"/>
      <c r="G39" s="779"/>
      <c r="H39" s="779"/>
      <c r="I39" s="779"/>
      <c r="J39" s="780"/>
    </row>
    <row r="40" spans="1:10" ht="19.5" customHeight="1">
      <c r="A40" s="562"/>
      <c r="B40" s="567"/>
      <c r="C40" s="562"/>
      <c r="D40" s="562"/>
      <c r="E40" s="562"/>
      <c r="F40" s="562"/>
      <c r="G40" s="562"/>
      <c r="H40" s="562"/>
      <c r="I40" s="562"/>
      <c r="J40" s="562"/>
    </row>
    <row r="41" spans="1:10" ht="19.5" customHeight="1">
      <c r="A41" s="562"/>
      <c r="B41" s="771" t="s">
        <v>840</v>
      </c>
      <c r="C41" s="771"/>
      <c r="D41" s="771"/>
      <c r="E41" s="771"/>
      <c r="F41" s="771"/>
      <c r="G41" s="771"/>
      <c r="H41" s="771"/>
      <c r="I41" s="771"/>
      <c r="J41" s="771"/>
    </row>
    <row r="42" spans="1:10" ht="19.5" customHeight="1">
      <c r="A42" s="562"/>
      <c r="B42" s="562"/>
      <c r="C42" s="562"/>
      <c r="D42" s="562"/>
      <c r="E42" s="562"/>
      <c r="F42" s="562"/>
      <c r="G42" s="562"/>
      <c r="H42" s="562"/>
      <c r="I42" s="562"/>
      <c r="J42" s="562"/>
    </row>
    <row r="43" spans="1:9" ht="15">
      <c r="A43" s="235"/>
      <c r="B43" s="566"/>
      <c r="C43" s="234"/>
      <c r="D43" s="234"/>
      <c r="E43" s="234"/>
      <c r="F43" s="661" t="str">
        <f>Cover!$K$62</f>
        <v>(XX )</v>
      </c>
      <c r="G43" s="661"/>
      <c r="H43" s="621">
        <f ca="1">NOW()</f>
        <v>40827.550094212966</v>
      </c>
      <c r="I43" s="621"/>
    </row>
    <row r="44" spans="2:10" ht="15">
      <c r="B44" s="234"/>
      <c r="C44" s="234"/>
      <c r="D44" s="234"/>
      <c r="E44" s="234"/>
      <c r="F44" s="234"/>
      <c r="G44" s="234"/>
      <c r="H44" s="234"/>
      <c r="I44" s="234"/>
      <c r="J44" s="234"/>
    </row>
  </sheetData>
  <sheetProtection password="E1BE" sheet="1" selectLockedCells="1"/>
  <mergeCells count="8">
    <mergeCell ref="F43:G43"/>
    <mergeCell ref="H43:I43"/>
    <mergeCell ref="B5:J5"/>
    <mergeCell ref="B7:J8"/>
    <mergeCell ref="B10:J10"/>
    <mergeCell ref="C18:I23"/>
    <mergeCell ref="B32:J39"/>
    <mergeCell ref="B41:J41"/>
  </mergeCells>
  <printOptions/>
  <pageMargins left="0.75" right="0.75" top="0.75" bottom="0.5" header="0.5" footer="0.5"/>
  <pageSetup fitToHeight="1" fitToWidth="1" horizontalDpi="300" verticalDpi="300" orientation="portrait" scale="83" r:id="rId1"/>
  <headerFooter alignWithMargins="0">
    <oddFooter>&amp;CPHOTO # 1</oddFoot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44"/>
  <sheetViews>
    <sheetView showGridLines="0" zoomScale="115" zoomScaleNormal="115" workbookViewId="0" topLeftCell="B1">
      <selection activeCell="A1" sqref="A1:G1"/>
    </sheetView>
  </sheetViews>
  <sheetFormatPr defaultColWidth="9.140625" defaultRowHeight="12.75"/>
  <cols>
    <col min="1" max="1" width="17.421875" style="0" customWidth="1"/>
    <col min="2" max="2" width="13.7109375" style="0" customWidth="1"/>
    <col min="3" max="3" width="11.421875" style="0" customWidth="1"/>
    <col min="4" max="4" width="31.7109375" style="0" bestFit="1" customWidth="1"/>
    <col min="5" max="5" width="26.7109375" style="0" customWidth="1"/>
    <col min="6" max="6" width="28.28125" style="0" bestFit="1" customWidth="1"/>
    <col min="7" max="7" width="8.421875" style="0" customWidth="1"/>
  </cols>
  <sheetData>
    <row r="1" spans="1:7" ht="30.75" customHeight="1" thickBot="1">
      <c r="A1" s="578" t="s">
        <v>774</v>
      </c>
      <c r="B1" s="579"/>
      <c r="C1" s="579"/>
      <c r="D1" s="579"/>
      <c r="E1" s="579"/>
      <c r="F1" s="579"/>
      <c r="G1" s="580"/>
    </row>
    <row r="2" spans="1:7" ht="39" thickTop="1">
      <c r="A2" s="466" t="s">
        <v>653</v>
      </c>
      <c r="B2" s="466" t="s">
        <v>654</v>
      </c>
      <c r="C2" s="466" t="s">
        <v>655</v>
      </c>
      <c r="D2" s="467" t="s">
        <v>656</v>
      </c>
      <c r="E2" s="467" t="s">
        <v>657</v>
      </c>
      <c r="F2" s="467" t="s">
        <v>658</v>
      </c>
      <c r="G2" s="466" t="s">
        <v>659</v>
      </c>
    </row>
    <row r="3" spans="1:7" ht="63.75">
      <c r="A3" s="468" t="s">
        <v>660</v>
      </c>
      <c r="B3" s="469" t="s">
        <v>754</v>
      </c>
      <c r="C3" s="469" t="s">
        <v>680</v>
      </c>
      <c r="D3" s="470" t="s">
        <v>823</v>
      </c>
      <c r="E3" s="471" t="s">
        <v>824</v>
      </c>
      <c r="F3" s="472" t="s">
        <v>825</v>
      </c>
      <c r="G3" s="473"/>
    </row>
    <row r="4" spans="1:7" ht="55.5" customHeight="1">
      <c r="A4" s="583" t="s">
        <v>661</v>
      </c>
      <c r="B4" s="586" t="s">
        <v>755</v>
      </c>
      <c r="C4" s="586" t="s">
        <v>680</v>
      </c>
      <c r="D4" s="598" t="s">
        <v>662</v>
      </c>
      <c r="E4" s="598" t="s">
        <v>663</v>
      </c>
      <c r="F4" s="598" t="s">
        <v>664</v>
      </c>
      <c r="G4" s="586"/>
    </row>
    <row r="5" spans="1:7" ht="9" customHeight="1">
      <c r="A5" s="584"/>
      <c r="B5" s="587"/>
      <c r="C5" s="587"/>
      <c r="D5" s="599"/>
      <c r="E5" s="599"/>
      <c r="F5" s="599"/>
      <c r="G5" s="587"/>
    </row>
    <row r="6" spans="1:7" ht="51">
      <c r="A6" s="585"/>
      <c r="B6" s="588"/>
      <c r="C6" s="588"/>
      <c r="D6" s="476" t="s">
        <v>665</v>
      </c>
      <c r="E6" s="476" t="s">
        <v>666</v>
      </c>
      <c r="F6" s="476" t="s">
        <v>667</v>
      </c>
      <c r="G6" s="587"/>
    </row>
    <row r="7" spans="1:7" ht="51" customHeight="1">
      <c r="A7" s="583" t="s">
        <v>668</v>
      </c>
      <c r="B7" s="586" t="s">
        <v>756</v>
      </c>
      <c r="C7" s="586" t="s">
        <v>680</v>
      </c>
      <c r="D7" s="598" t="s">
        <v>669</v>
      </c>
      <c r="E7" s="598" t="s">
        <v>670</v>
      </c>
      <c r="F7" s="598" t="s">
        <v>671</v>
      </c>
      <c r="G7" s="586"/>
    </row>
    <row r="8" spans="1:7" ht="9" customHeight="1">
      <c r="A8" s="584"/>
      <c r="B8" s="587"/>
      <c r="C8" s="587"/>
      <c r="D8" s="599"/>
      <c r="E8" s="599"/>
      <c r="F8" s="599"/>
      <c r="G8" s="587"/>
    </row>
    <row r="9" spans="1:7" ht="51">
      <c r="A9" s="584"/>
      <c r="B9" s="587"/>
      <c r="C9" s="597"/>
      <c r="D9" s="471" t="s">
        <v>672</v>
      </c>
      <c r="E9" s="471" t="s">
        <v>673</v>
      </c>
      <c r="F9" s="471" t="s">
        <v>674</v>
      </c>
      <c r="G9" s="587"/>
    </row>
    <row r="10" spans="1:7" ht="51.75" thickBot="1">
      <c r="A10" s="589"/>
      <c r="B10" s="590"/>
      <c r="C10" s="590"/>
      <c r="D10" s="471" t="s">
        <v>675</v>
      </c>
      <c r="E10" s="471" t="s">
        <v>805</v>
      </c>
      <c r="F10" s="471" t="s">
        <v>676</v>
      </c>
      <c r="G10" s="481"/>
    </row>
    <row r="11" spans="1:7" ht="39" thickTop="1">
      <c r="A11" s="482" t="s">
        <v>653</v>
      </c>
      <c r="B11" s="482" t="s">
        <v>654</v>
      </c>
      <c r="C11" s="482" t="s">
        <v>655</v>
      </c>
      <c r="D11" s="482" t="s">
        <v>677</v>
      </c>
      <c r="E11" s="482" t="s">
        <v>678</v>
      </c>
      <c r="F11" s="482" t="s">
        <v>658</v>
      </c>
      <c r="G11" s="482" t="s">
        <v>659</v>
      </c>
    </row>
    <row r="12" spans="1:7" ht="15" customHeight="1">
      <c r="A12" s="583" t="s">
        <v>679</v>
      </c>
      <c r="B12" s="586" t="s">
        <v>760</v>
      </c>
      <c r="C12" s="586" t="s">
        <v>680</v>
      </c>
      <c r="D12" s="581" t="s">
        <v>681</v>
      </c>
      <c r="E12" s="582" t="s">
        <v>682</v>
      </c>
      <c r="F12" s="581" t="s">
        <v>804</v>
      </c>
      <c r="G12" s="586"/>
    </row>
    <row r="13" spans="1:7" ht="25.5" customHeight="1">
      <c r="A13" s="584"/>
      <c r="B13" s="587"/>
      <c r="C13" s="587"/>
      <c r="D13" s="581"/>
      <c r="E13" s="582"/>
      <c r="F13" s="581"/>
      <c r="G13" s="587"/>
    </row>
    <row r="14" spans="1:7" ht="51">
      <c r="A14" s="585"/>
      <c r="B14" s="588"/>
      <c r="C14" s="588"/>
      <c r="D14" s="475" t="s">
        <v>683</v>
      </c>
      <c r="E14" s="475" t="s">
        <v>684</v>
      </c>
      <c r="F14" s="475" t="s">
        <v>685</v>
      </c>
      <c r="G14" s="588"/>
    </row>
    <row r="15" spans="1:7" ht="64.5" thickBot="1">
      <c r="A15" s="480" t="s">
        <v>686</v>
      </c>
      <c r="B15" s="475" t="s">
        <v>759</v>
      </c>
      <c r="C15" s="475" t="s">
        <v>680</v>
      </c>
      <c r="D15" s="475" t="s">
        <v>687</v>
      </c>
      <c r="E15" s="484" t="s">
        <v>688</v>
      </c>
      <c r="F15" s="484" t="s">
        <v>689</v>
      </c>
      <c r="G15" s="484"/>
    </row>
    <row r="16" spans="1:7" ht="39" thickTop="1">
      <c r="A16" s="466" t="s">
        <v>653</v>
      </c>
      <c r="B16" s="466" t="s">
        <v>654</v>
      </c>
      <c r="C16" s="466" t="s">
        <v>655</v>
      </c>
      <c r="D16" s="466" t="s">
        <v>677</v>
      </c>
      <c r="E16" s="466" t="s">
        <v>678</v>
      </c>
      <c r="F16" s="466" t="s">
        <v>658</v>
      </c>
      <c r="G16" s="466" t="s">
        <v>659</v>
      </c>
    </row>
    <row r="17" spans="1:7" ht="51.75" thickBot="1">
      <c r="A17" s="480" t="s">
        <v>690</v>
      </c>
      <c r="B17" s="475" t="s">
        <v>758</v>
      </c>
      <c r="C17" s="475" t="s">
        <v>799</v>
      </c>
      <c r="D17" s="475" t="s">
        <v>692</v>
      </c>
      <c r="E17" s="475" t="s">
        <v>693</v>
      </c>
      <c r="F17" s="475" t="s">
        <v>694</v>
      </c>
      <c r="G17" s="475" t="s">
        <v>798</v>
      </c>
    </row>
    <row r="18" spans="1:7" ht="39" thickTop="1">
      <c r="A18" s="466" t="s">
        <v>653</v>
      </c>
      <c r="B18" s="466" t="s">
        <v>654</v>
      </c>
      <c r="C18" s="466" t="s">
        <v>655</v>
      </c>
      <c r="D18" s="466" t="s">
        <v>656</v>
      </c>
      <c r="E18" s="466" t="s">
        <v>657</v>
      </c>
      <c r="F18" s="466" t="s">
        <v>658</v>
      </c>
      <c r="G18" s="466" t="s">
        <v>659</v>
      </c>
    </row>
    <row r="19" spans="1:7" ht="63.75">
      <c r="A19" s="583" t="s">
        <v>803</v>
      </c>
      <c r="B19" s="586" t="s">
        <v>695</v>
      </c>
      <c r="C19" s="586" t="s">
        <v>696</v>
      </c>
      <c r="D19" s="475" t="s">
        <v>697</v>
      </c>
      <c r="E19" s="475" t="s">
        <v>698</v>
      </c>
      <c r="F19" s="475" t="s">
        <v>699</v>
      </c>
      <c r="G19" s="583"/>
    </row>
    <row r="20" spans="1:7" ht="64.5" thickBot="1">
      <c r="A20" s="589"/>
      <c r="B20" s="590"/>
      <c r="C20" s="590"/>
      <c r="D20" s="481" t="s">
        <v>700</v>
      </c>
      <c r="E20" s="481" t="s">
        <v>701</v>
      </c>
      <c r="F20" s="481" t="s">
        <v>702</v>
      </c>
      <c r="G20" s="589"/>
    </row>
    <row r="21" spans="1:7" ht="39" thickTop="1">
      <c r="A21" s="466" t="s">
        <v>653</v>
      </c>
      <c r="B21" s="466" t="s">
        <v>654</v>
      </c>
      <c r="C21" s="466" t="s">
        <v>655</v>
      </c>
      <c r="D21" s="467" t="s">
        <v>656</v>
      </c>
      <c r="E21" s="467" t="s">
        <v>657</v>
      </c>
      <c r="F21" s="467" t="s">
        <v>658</v>
      </c>
      <c r="G21" s="467" t="s">
        <v>659</v>
      </c>
    </row>
    <row r="22" spans="1:7" ht="63.75" customHeight="1">
      <c r="A22" s="583" t="s">
        <v>757</v>
      </c>
      <c r="B22" s="586" t="s">
        <v>703</v>
      </c>
      <c r="C22" s="596" t="s">
        <v>801</v>
      </c>
      <c r="D22" s="475" t="s">
        <v>826</v>
      </c>
      <c r="E22" s="475" t="s">
        <v>827</v>
      </c>
      <c r="F22" s="475" t="s">
        <v>828</v>
      </c>
      <c r="G22" s="474"/>
    </row>
    <row r="23" spans="1:7" ht="63.75">
      <c r="A23" s="584"/>
      <c r="B23" s="587"/>
      <c r="C23" s="587"/>
      <c r="D23" s="475" t="s">
        <v>704</v>
      </c>
      <c r="E23" s="475" t="s">
        <v>705</v>
      </c>
      <c r="F23" s="475" t="s">
        <v>706</v>
      </c>
      <c r="G23" s="478" t="s">
        <v>707</v>
      </c>
    </row>
    <row r="24" spans="1:7" ht="64.5" thickBot="1">
      <c r="A24" s="589"/>
      <c r="B24" s="590"/>
      <c r="C24" s="590"/>
      <c r="D24" s="475" t="s">
        <v>708</v>
      </c>
      <c r="E24" s="475" t="s">
        <v>709</v>
      </c>
      <c r="F24" s="475" t="s">
        <v>710</v>
      </c>
      <c r="G24" s="545"/>
    </row>
    <row r="25" spans="1:7" ht="39" thickTop="1">
      <c r="A25" s="466" t="s">
        <v>653</v>
      </c>
      <c r="B25" s="466" t="s">
        <v>654</v>
      </c>
      <c r="C25" s="466" t="s">
        <v>655</v>
      </c>
      <c r="D25" s="482" t="s">
        <v>656</v>
      </c>
      <c r="E25" s="482" t="s">
        <v>657</v>
      </c>
      <c r="F25" s="482" t="s">
        <v>658</v>
      </c>
      <c r="G25" s="466" t="s">
        <v>659</v>
      </c>
    </row>
    <row r="26" spans="1:7" ht="51">
      <c r="A26" s="583" t="s">
        <v>712</v>
      </c>
      <c r="B26" s="586" t="s">
        <v>695</v>
      </c>
      <c r="C26" s="586" t="s">
        <v>800</v>
      </c>
      <c r="D26" s="475" t="s">
        <v>713</v>
      </c>
      <c r="E26" s="475" t="s">
        <v>714</v>
      </c>
      <c r="F26" s="475" t="s">
        <v>715</v>
      </c>
      <c r="G26" s="586" t="s">
        <v>802</v>
      </c>
    </row>
    <row r="27" spans="1:7" ht="39" thickBot="1">
      <c r="A27" s="589"/>
      <c r="B27" s="590"/>
      <c r="C27" s="594"/>
      <c r="D27" s="475" t="s">
        <v>716</v>
      </c>
      <c r="E27" s="475" t="s">
        <v>717</v>
      </c>
      <c r="F27" s="475" t="s">
        <v>718</v>
      </c>
      <c r="G27" s="590"/>
    </row>
    <row r="28" spans="1:7" ht="39" thickTop="1">
      <c r="A28" s="466" t="s">
        <v>653</v>
      </c>
      <c r="B28" s="466" t="s">
        <v>654</v>
      </c>
      <c r="C28" s="482" t="s">
        <v>655</v>
      </c>
      <c r="D28" s="482" t="s">
        <v>831</v>
      </c>
      <c r="E28" s="482" t="s">
        <v>657</v>
      </c>
      <c r="F28" s="482" t="s">
        <v>658</v>
      </c>
      <c r="G28" s="466" t="s">
        <v>659</v>
      </c>
    </row>
    <row r="29" spans="1:7" ht="51.75" thickBot="1">
      <c r="A29" s="483" t="s">
        <v>719</v>
      </c>
      <c r="B29" s="484" t="s">
        <v>695</v>
      </c>
      <c r="C29" s="484" t="s">
        <v>830</v>
      </c>
      <c r="D29" s="484" t="s">
        <v>720</v>
      </c>
      <c r="E29" s="484" t="s">
        <v>721</v>
      </c>
      <c r="F29" s="485" t="s">
        <v>722</v>
      </c>
      <c r="G29" s="484" t="s">
        <v>802</v>
      </c>
    </row>
    <row r="30" spans="1:7" ht="39" thickTop="1">
      <c r="A30" s="466" t="s">
        <v>653</v>
      </c>
      <c r="B30" s="466" t="s">
        <v>654</v>
      </c>
      <c r="C30" s="482" t="s">
        <v>655</v>
      </c>
      <c r="D30" s="482" t="s">
        <v>831</v>
      </c>
      <c r="E30" s="482" t="s">
        <v>657</v>
      </c>
      <c r="F30" s="482" t="s">
        <v>658</v>
      </c>
      <c r="G30" s="466" t="s">
        <v>659</v>
      </c>
    </row>
    <row r="31" spans="1:7" ht="51.75" thickBot="1">
      <c r="A31" s="477" t="s">
        <v>723</v>
      </c>
      <c r="B31" s="478" t="s">
        <v>695</v>
      </c>
      <c r="C31" s="484" t="s">
        <v>830</v>
      </c>
      <c r="D31" s="469" t="s">
        <v>725</v>
      </c>
      <c r="E31" s="469" t="s">
        <v>726</v>
      </c>
      <c r="F31" s="479" t="s">
        <v>727</v>
      </c>
      <c r="G31" s="484" t="s">
        <v>802</v>
      </c>
    </row>
    <row r="32" spans="1:7" ht="39" thickTop="1">
      <c r="A32" s="466" t="s">
        <v>653</v>
      </c>
      <c r="B32" s="466" t="s">
        <v>654</v>
      </c>
      <c r="C32" s="482" t="s">
        <v>655</v>
      </c>
      <c r="D32" s="466" t="s">
        <v>711</v>
      </c>
      <c r="E32" s="466" t="s">
        <v>657</v>
      </c>
      <c r="F32" s="466" t="s">
        <v>658</v>
      </c>
      <c r="G32" s="466" t="s">
        <v>659</v>
      </c>
    </row>
    <row r="33" spans="1:7" ht="25.5" customHeight="1">
      <c r="A33" s="595" t="s">
        <v>772</v>
      </c>
      <c r="B33" s="586" t="s">
        <v>728</v>
      </c>
      <c r="C33" s="586" t="s">
        <v>724</v>
      </c>
      <c r="D33" s="474" t="s">
        <v>729</v>
      </c>
      <c r="E33" s="474" t="s">
        <v>729</v>
      </c>
      <c r="F33" s="474" t="s">
        <v>730</v>
      </c>
      <c r="G33" s="586"/>
    </row>
    <row r="34" spans="1:7" ht="9" customHeight="1">
      <c r="A34" s="584"/>
      <c r="B34" s="587"/>
      <c r="C34" s="587"/>
      <c r="D34" s="478"/>
      <c r="E34" s="478"/>
      <c r="F34" s="478"/>
      <c r="G34" s="587"/>
    </row>
    <row r="35" spans="1:7" ht="51.75" thickBot="1">
      <c r="A35" s="589"/>
      <c r="B35" s="590"/>
      <c r="C35" s="590"/>
      <c r="D35" s="481" t="s">
        <v>731</v>
      </c>
      <c r="E35" s="481" t="s">
        <v>732</v>
      </c>
      <c r="F35" s="481" t="s">
        <v>733</v>
      </c>
      <c r="G35" s="590"/>
    </row>
    <row r="36" spans="1:7" ht="39" thickTop="1">
      <c r="A36" s="466" t="s">
        <v>653</v>
      </c>
      <c r="B36" s="482" t="s">
        <v>654</v>
      </c>
      <c r="C36" s="486" t="s">
        <v>655</v>
      </c>
      <c r="D36" s="490" t="s">
        <v>734</v>
      </c>
      <c r="E36" s="490" t="s">
        <v>735</v>
      </c>
      <c r="F36" s="490" t="s">
        <v>736</v>
      </c>
      <c r="G36" s="466" t="s">
        <v>659</v>
      </c>
    </row>
    <row r="37" spans="1:7" ht="64.5" thickBot="1">
      <c r="A37" s="480" t="s">
        <v>829</v>
      </c>
      <c r="B37" s="484" t="s">
        <v>728</v>
      </c>
      <c r="C37" s="475" t="s">
        <v>737</v>
      </c>
      <c r="D37" s="484" t="s">
        <v>793</v>
      </c>
      <c r="E37" s="484" t="s">
        <v>794</v>
      </c>
      <c r="F37" s="484" t="s">
        <v>795</v>
      </c>
      <c r="G37" s="475"/>
    </row>
    <row r="38" spans="1:7" ht="39" thickTop="1">
      <c r="A38" s="466" t="s">
        <v>653</v>
      </c>
      <c r="B38" s="482" t="s">
        <v>654</v>
      </c>
      <c r="C38" s="486" t="s">
        <v>655</v>
      </c>
      <c r="D38" s="488" t="s">
        <v>738</v>
      </c>
      <c r="E38" s="489" t="s">
        <v>739</v>
      </c>
      <c r="F38" s="489" t="s">
        <v>740</v>
      </c>
      <c r="G38" s="487" t="s">
        <v>659</v>
      </c>
    </row>
    <row r="39" spans="1:7" ht="77.25" thickBot="1">
      <c r="A39" s="483" t="s">
        <v>773</v>
      </c>
      <c r="B39" s="484" t="s">
        <v>761</v>
      </c>
      <c r="C39" s="484" t="s">
        <v>691</v>
      </c>
      <c r="D39" s="484" t="s">
        <v>741</v>
      </c>
      <c r="E39" s="484" t="s">
        <v>742</v>
      </c>
      <c r="F39" s="484" t="s">
        <v>743</v>
      </c>
      <c r="G39" s="484"/>
    </row>
    <row r="40" spans="1:7" ht="39" thickTop="1">
      <c r="A40" s="466" t="s">
        <v>653</v>
      </c>
      <c r="B40" s="482" t="s">
        <v>654</v>
      </c>
      <c r="C40" s="486" t="s">
        <v>655</v>
      </c>
      <c r="D40" s="488" t="s">
        <v>744</v>
      </c>
      <c r="E40" s="489" t="s">
        <v>735</v>
      </c>
      <c r="F40" s="488" t="s">
        <v>736</v>
      </c>
      <c r="G40" s="487" t="s">
        <v>659</v>
      </c>
    </row>
    <row r="41" spans="1:7" ht="64.5" thickBot="1">
      <c r="A41" s="480" t="s">
        <v>745</v>
      </c>
      <c r="B41" s="484" t="s">
        <v>728</v>
      </c>
      <c r="C41" s="475" t="s">
        <v>737</v>
      </c>
      <c r="D41" s="484" t="s">
        <v>796</v>
      </c>
      <c r="E41" s="484" t="s">
        <v>797</v>
      </c>
      <c r="F41" s="484" t="s">
        <v>746</v>
      </c>
      <c r="G41" s="475"/>
    </row>
    <row r="42" spans="1:7" ht="39" thickTop="1">
      <c r="A42" s="466" t="s">
        <v>653</v>
      </c>
      <c r="B42" s="482" t="s">
        <v>654</v>
      </c>
      <c r="C42" s="486" t="s">
        <v>655</v>
      </c>
      <c r="D42" s="491" t="s">
        <v>747</v>
      </c>
      <c r="E42" s="492" t="s">
        <v>748</v>
      </c>
      <c r="F42" s="491" t="s">
        <v>749</v>
      </c>
      <c r="G42" s="487" t="s">
        <v>659</v>
      </c>
    </row>
    <row r="43" spans="1:7" ht="51">
      <c r="A43" s="480" t="s">
        <v>750</v>
      </c>
      <c r="B43" s="475"/>
      <c r="C43" s="475" t="s">
        <v>724</v>
      </c>
      <c r="D43" s="475" t="s">
        <v>806</v>
      </c>
      <c r="E43" s="475" t="s">
        <v>751</v>
      </c>
      <c r="F43" s="475" t="s">
        <v>752</v>
      </c>
      <c r="G43" s="475"/>
    </row>
    <row r="44" spans="1:7" ht="21.75" customHeight="1">
      <c r="A44" s="591" t="s">
        <v>753</v>
      </c>
      <c r="B44" s="592"/>
      <c r="C44" s="592"/>
      <c r="D44" s="592"/>
      <c r="E44" s="592"/>
      <c r="F44" s="593"/>
      <c r="G44" s="475"/>
    </row>
  </sheetData>
  <sheetProtection password="E1BE" sheet="1" objects="1" scenarios="1" selectLockedCells="1"/>
  <mergeCells count="38">
    <mergeCell ref="D4:D5"/>
    <mergeCell ref="E4:E5"/>
    <mergeCell ref="F4:F5"/>
    <mergeCell ref="D7:D8"/>
    <mergeCell ref="E7:E8"/>
    <mergeCell ref="F7:F8"/>
    <mergeCell ref="B4:B6"/>
    <mergeCell ref="B7:B10"/>
    <mergeCell ref="C7:C10"/>
    <mergeCell ref="A19:A20"/>
    <mergeCell ref="B19:B20"/>
    <mergeCell ref="C19:C20"/>
    <mergeCell ref="A44:F44"/>
    <mergeCell ref="A26:A27"/>
    <mergeCell ref="B26:B27"/>
    <mergeCell ref="C26:C27"/>
    <mergeCell ref="A22:A24"/>
    <mergeCell ref="B22:B24"/>
    <mergeCell ref="A33:A35"/>
    <mergeCell ref="B33:B35"/>
    <mergeCell ref="C33:C35"/>
    <mergeCell ref="C22:C24"/>
    <mergeCell ref="G26:G27"/>
    <mergeCell ref="G4:G6"/>
    <mergeCell ref="G7:G9"/>
    <mergeCell ref="G12:G14"/>
    <mergeCell ref="G19:G20"/>
    <mergeCell ref="G33:G35"/>
    <mergeCell ref="A1:G1"/>
    <mergeCell ref="D12:D13"/>
    <mergeCell ref="E12:E13"/>
    <mergeCell ref="F12:F13"/>
    <mergeCell ref="A12:A14"/>
    <mergeCell ref="B12:B14"/>
    <mergeCell ref="C12:C14"/>
    <mergeCell ref="C4:C6"/>
    <mergeCell ref="A7:A10"/>
    <mergeCell ref="A4:A6"/>
  </mergeCells>
  <printOptions horizontalCentered="1" verticalCentered="1"/>
  <pageMargins left="0.15" right="0.15" top="0.28" bottom="0.25" header="0.29" footer="0.3"/>
  <pageSetup horizontalDpi="600" verticalDpi="600" orientation="landscape" r:id="rId1"/>
  <rowBreaks count="2" manualBreakCount="2">
    <brk id="24" max="6" man="1"/>
    <brk id="37" max="6" man="1"/>
  </rowBreaks>
</worksheet>
</file>

<file path=xl/worksheets/sheet3.xml><?xml version="1.0" encoding="utf-8"?>
<worksheet xmlns="http://schemas.openxmlformats.org/spreadsheetml/2006/main" xmlns:r="http://schemas.openxmlformats.org/officeDocument/2006/relationships">
  <sheetPr>
    <pageSetUpPr fitToPage="1"/>
  </sheetPr>
  <dimension ref="A1:AL230"/>
  <sheetViews>
    <sheetView showGridLines="0" showZeros="0" zoomScalePageLayoutView="0" workbookViewId="0" topLeftCell="A1">
      <selection activeCell="L13" sqref="L13:M13"/>
    </sheetView>
  </sheetViews>
  <sheetFormatPr defaultColWidth="9.140625" defaultRowHeight="12.75"/>
  <cols>
    <col min="1" max="1" width="2.00390625" style="149" customWidth="1"/>
    <col min="2" max="2" width="4.28125" style="149" customWidth="1"/>
    <col min="3" max="3" width="6.28125" style="149" customWidth="1"/>
    <col min="4" max="4" width="4.421875" style="149" customWidth="1"/>
    <col min="5" max="5" width="8.7109375" style="149" customWidth="1"/>
    <col min="6" max="6" width="10.7109375" style="149" customWidth="1"/>
    <col min="7" max="7" width="7.7109375" style="149" customWidth="1"/>
    <col min="8" max="8" width="7.140625" style="149" customWidth="1"/>
    <col min="9" max="9" width="10.57421875" style="149" customWidth="1"/>
    <col min="10" max="10" width="11.140625" style="149" customWidth="1"/>
    <col min="11" max="11" width="10.28125" style="149" customWidth="1"/>
    <col min="12" max="12" width="8.7109375" style="149" customWidth="1"/>
    <col min="13" max="13" width="26.57421875" style="149" customWidth="1"/>
    <col min="14" max="14" width="6.421875" style="149" customWidth="1"/>
    <col min="15" max="15" width="12.28125" style="149" customWidth="1"/>
    <col min="16" max="16" width="22.7109375" style="149" customWidth="1"/>
    <col min="17" max="17" width="10.7109375" style="149" customWidth="1"/>
    <col min="18" max="19" width="9.140625" style="140" customWidth="1"/>
    <col min="20" max="20" width="90.8515625" style="140" customWidth="1"/>
    <col min="21" max="26" width="9.140625" style="149" customWidth="1"/>
    <col min="27" max="27" width="23.57421875" style="149" customWidth="1"/>
    <col min="28" max="28" width="13.00390625" style="149" customWidth="1"/>
    <col min="29" max="34" width="9.140625" style="149" customWidth="1"/>
    <col min="35" max="16384" width="9.140625" style="149" customWidth="1"/>
  </cols>
  <sheetData>
    <row r="1" spans="1:31" ht="44.25" customHeight="1">
      <c r="A1" s="228"/>
      <c r="B1" s="600" t="s">
        <v>845</v>
      </c>
      <c r="C1" s="601"/>
      <c r="D1" s="601"/>
      <c r="E1" s="601"/>
      <c r="F1" s="601"/>
      <c r="G1" s="601"/>
      <c r="H1" s="601"/>
      <c r="I1" s="601"/>
      <c r="J1" s="601"/>
      <c r="K1" s="601"/>
      <c r="L1" s="601"/>
      <c r="M1" s="602"/>
      <c r="N1" s="609" t="s">
        <v>857</v>
      </c>
      <c r="O1" s="610"/>
      <c r="P1" s="611"/>
      <c r="Q1" s="150"/>
      <c r="R1" s="139"/>
      <c r="S1" s="139"/>
      <c r="T1" s="313"/>
      <c r="U1" s="150"/>
      <c r="V1" s="150"/>
      <c r="W1" s="150"/>
      <c r="X1" s="150"/>
      <c r="Y1" s="150"/>
      <c r="Z1" s="150"/>
      <c r="AA1" s="150"/>
      <c r="AB1" s="150"/>
      <c r="AC1" s="273"/>
      <c r="AD1" s="150"/>
      <c r="AE1" s="150"/>
    </row>
    <row r="2" spans="2:31" ht="20.25">
      <c r="B2" s="603"/>
      <c r="C2" s="604"/>
      <c r="D2" s="604"/>
      <c r="E2" s="604"/>
      <c r="F2" s="604"/>
      <c r="G2" s="604"/>
      <c r="H2" s="604"/>
      <c r="I2" s="604"/>
      <c r="J2" s="604"/>
      <c r="K2" s="604"/>
      <c r="L2" s="604"/>
      <c r="M2" s="605"/>
      <c r="N2" s="612"/>
      <c r="O2" s="613"/>
      <c r="P2" s="614"/>
      <c r="Q2" s="150"/>
      <c r="R2" s="139"/>
      <c r="S2" s="139"/>
      <c r="T2" s="312"/>
      <c r="U2" s="150"/>
      <c r="V2" s="150"/>
      <c r="W2" s="150"/>
      <c r="X2" s="150"/>
      <c r="Y2" s="150"/>
      <c r="Z2" s="150"/>
      <c r="AA2" s="150"/>
      <c r="AB2" s="150"/>
      <c r="AC2" s="150"/>
      <c r="AD2" s="150"/>
      <c r="AE2" s="150"/>
    </row>
    <row r="3" spans="2:31" ht="20.25">
      <c r="B3" s="603"/>
      <c r="C3" s="604"/>
      <c r="D3" s="604"/>
      <c r="E3" s="604"/>
      <c r="F3" s="604"/>
      <c r="G3" s="604"/>
      <c r="H3" s="604"/>
      <c r="I3" s="604"/>
      <c r="J3" s="604"/>
      <c r="K3" s="604"/>
      <c r="L3" s="604"/>
      <c r="M3" s="605"/>
      <c r="N3" s="615"/>
      <c r="O3" s="616"/>
      <c r="P3" s="617"/>
      <c r="Q3" s="150"/>
      <c r="R3" s="139"/>
      <c r="S3" s="139"/>
      <c r="T3" s="312"/>
      <c r="U3" s="150"/>
      <c r="V3" s="150"/>
      <c r="W3" s="150"/>
      <c r="X3" s="150"/>
      <c r="Y3" s="150"/>
      <c r="Z3" s="150"/>
      <c r="AA3" s="150"/>
      <c r="AB3" s="150"/>
      <c r="AC3" s="150"/>
      <c r="AD3" s="150"/>
      <c r="AE3" s="150"/>
    </row>
    <row r="4" spans="2:31" ht="20.25">
      <c r="B4" s="603"/>
      <c r="C4" s="604"/>
      <c r="D4" s="604"/>
      <c r="E4" s="604"/>
      <c r="F4" s="604"/>
      <c r="G4" s="604"/>
      <c r="H4" s="604"/>
      <c r="I4" s="604"/>
      <c r="J4" s="604"/>
      <c r="K4" s="604"/>
      <c r="L4" s="604"/>
      <c r="M4" s="605"/>
      <c r="N4" s="618" t="s">
        <v>846</v>
      </c>
      <c r="O4" s="610"/>
      <c r="P4" s="611"/>
      <c r="Q4" s="150"/>
      <c r="R4" s="139"/>
      <c r="S4" s="139"/>
      <c r="T4" s="312"/>
      <c r="U4" s="150"/>
      <c r="V4" s="150"/>
      <c r="W4" s="150"/>
      <c r="X4" s="150"/>
      <c r="Y4" s="150"/>
      <c r="Z4" s="150"/>
      <c r="AA4" s="150"/>
      <c r="AB4" s="150"/>
      <c r="AC4" s="150"/>
      <c r="AD4" s="150"/>
      <c r="AE4" s="150"/>
    </row>
    <row r="5" spans="2:31" ht="20.25" customHeight="1">
      <c r="B5" s="603"/>
      <c r="C5" s="604"/>
      <c r="D5" s="604"/>
      <c r="E5" s="604"/>
      <c r="F5" s="604"/>
      <c r="G5" s="604"/>
      <c r="H5" s="604"/>
      <c r="I5" s="604"/>
      <c r="J5" s="604"/>
      <c r="K5" s="604"/>
      <c r="L5" s="604"/>
      <c r="M5" s="605"/>
      <c r="N5" s="612"/>
      <c r="O5" s="613"/>
      <c r="P5" s="614"/>
      <c r="Q5" s="150"/>
      <c r="R5" s="139"/>
      <c r="S5" s="139"/>
      <c r="T5" s="312"/>
      <c r="U5" s="150"/>
      <c r="V5" s="150"/>
      <c r="W5" s="150"/>
      <c r="X5" s="150"/>
      <c r="Y5" s="150"/>
      <c r="Z5" s="150"/>
      <c r="AA5" s="150"/>
      <c r="AB5" s="150"/>
      <c r="AC5" s="150"/>
      <c r="AD5" s="150"/>
      <c r="AE5" s="150"/>
    </row>
    <row r="6" spans="2:31" ht="20.25">
      <c r="B6" s="603"/>
      <c r="C6" s="604"/>
      <c r="D6" s="604"/>
      <c r="E6" s="604"/>
      <c r="F6" s="604"/>
      <c r="G6" s="604"/>
      <c r="H6" s="604"/>
      <c r="I6" s="604"/>
      <c r="J6" s="604"/>
      <c r="K6" s="604"/>
      <c r="L6" s="604"/>
      <c r="M6" s="605"/>
      <c r="N6" s="612"/>
      <c r="O6" s="613"/>
      <c r="P6" s="614"/>
      <c r="Q6" s="150"/>
      <c r="R6" s="139"/>
      <c r="S6" s="139"/>
      <c r="T6" s="312"/>
      <c r="U6" s="150"/>
      <c r="V6" s="150"/>
      <c r="W6" s="150"/>
      <c r="X6" s="150"/>
      <c r="Y6" s="150"/>
      <c r="Z6" s="150"/>
      <c r="AA6" s="150"/>
      <c r="AB6" s="150"/>
      <c r="AC6" s="150"/>
      <c r="AD6" s="150"/>
      <c r="AE6" s="150"/>
    </row>
    <row r="7" spans="1:31" ht="20.25">
      <c r="A7" s="150"/>
      <c r="B7" s="606"/>
      <c r="C7" s="607"/>
      <c r="D7" s="607"/>
      <c r="E7" s="607"/>
      <c r="F7" s="607"/>
      <c r="G7" s="607"/>
      <c r="H7" s="607"/>
      <c r="I7" s="607"/>
      <c r="J7" s="607"/>
      <c r="K7" s="607"/>
      <c r="L7" s="607"/>
      <c r="M7" s="608"/>
      <c r="N7" s="615"/>
      <c r="O7" s="616"/>
      <c r="P7" s="617"/>
      <c r="Q7" s="150"/>
      <c r="R7" s="139"/>
      <c r="S7" s="139"/>
      <c r="T7" s="312"/>
      <c r="U7" s="150"/>
      <c r="V7" s="150"/>
      <c r="W7" s="150"/>
      <c r="X7" s="150"/>
      <c r="Y7" s="150"/>
      <c r="Z7" s="150"/>
      <c r="AA7" s="150"/>
      <c r="AB7" s="150"/>
      <c r="AC7" s="150"/>
      <c r="AD7" s="150"/>
      <c r="AE7" s="150"/>
    </row>
    <row r="8" spans="1:31" ht="12.75">
      <c r="A8" s="150"/>
      <c r="B8" s="150"/>
      <c r="C8" s="150"/>
      <c r="D8" s="150"/>
      <c r="E8" s="150"/>
      <c r="F8" s="150"/>
      <c r="G8" s="150"/>
      <c r="H8" s="150"/>
      <c r="I8" s="150"/>
      <c r="J8" s="150"/>
      <c r="K8" s="150"/>
      <c r="L8" s="150"/>
      <c r="M8" s="150"/>
      <c r="N8" s="150"/>
      <c r="O8" s="150"/>
      <c r="P8" s="150"/>
      <c r="Q8" s="150"/>
      <c r="R8" s="139"/>
      <c r="S8" s="139"/>
      <c r="T8" s="139"/>
      <c r="U8" s="150"/>
      <c r="V8" s="150"/>
      <c r="W8" s="150"/>
      <c r="X8" s="150"/>
      <c r="Y8" s="150"/>
      <c r="Z8" s="150"/>
      <c r="AA8" s="150"/>
      <c r="AB8" s="150"/>
      <c r="AC8" s="150"/>
      <c r="AD8" s="150"/>
      <c r="AE8" s="150"/>
    </row>
    <row r="9" spans="1:31" ht="12.75">
      <c r="A9" s="150"/>
      <c r="B9" s="150"/>
      <c r="C9" s="150"/>
      <c r="D9" s="150"/>
      <c r="E9" s="150"/>
      <c r="F9" s="150"/>
      <c r="G9" s="150"/>
      <c r="H9" s="150"/>
      <c r="I9" s="150"/>
      <c r="J9" s="150"/>
      <c r="K9" s="150"/>
      <c r="L9" s="150"/>
      <c r="M9" s="150"/>
      <c r="N9" s="150"/>
      <c r="O9" s="150"/>
      <c r="P9" s="150"/>
      <c r="Q9" s="150"/>
      <c r="R9" s="139"/>
      <c r="S9" s="139"/>
      <c r="T9" s="139"/>
      <c r="U9" s="150"/>
      <c r="V9" s="150"/>
      <c r="W9" s="150"/>
      <c r="X9" s="150"/>
      <c r="Y9" s="150"/>
      <c r="Z9" s="150"/>
      <c r="AA9" s="150"/>
      <c r="AB9" s="150"/>
      <c r="AC9" s="150"/>
      <c r="AD9" s="150"/>
      <c r="AE9" s="150"/>
    </row>
    <row r="10" spans="1:31" ht="10.5" customHeight="1">
      <c r="A10" s="150"/>
      <c r="B10" s="150"/>
      <c r="C10" s="150"/>
      <c r="D10" s="150"/>
      <c r="E10" s="150"/>
      <c r="F10" s="150"/>
      <c r="G10" s="150"/>
      <c r="H10" s="150"/>
      <c r="I10" s="150"/>
      <c r="J10" s="150"/>
      <c r="K10" s="150"/>
      <c r="L10" s="150"/>
      <c r="M10" s="150"/>
      <c r="N10" s="150"/>
      <c r="O10" s="150"/>
      <c r="P10" s="150"/>
      <c r="Q10" s="150"/>
      <c r="R10" s="139"/>
      <c r="S10" s="139"/>
      <c r="T10" s="139"/>
      <c r="U10" s="150"/>
      <c r="V10" s="150"/>
      <c r="W10" s="150"/>
      <c r="X10" s="150"/>
      <c r="Y10" s="150"/>
      <c r="Z10" s="150"/>
      <c r="AA10" s="150"/>
      <c r="AB10" s="150"/>
      <c r="AC10" s="150"/>
      <c r="AD10" s="150"/>
      <c r="AE10" s="150"/>
    </row>
    <row r="11" spans="1:31" ht="39.75" customHeight="1">
      <c r="A11" s="150"/>
      <c r="B11" s="619" t="s">
        <v>651</v>
      </c>
      <c r="C11" s="620"/>
      <c r="D11" s="620"/>
      <c r="E11" s="620"/>
      <c r="F11" s="620"/>
      <c r="G11" s="620"/>
      <c r="H11" s="620"/>
      <c r="I11" s="620"/>
      <c r="J11" s="620"/>
      <c r="K11" s="620"/>
      <c r="L11" s="620"/>
      <c r="M11" s="620"/>
      <c r="N11" s="150"/>
      <c r="O11" s="150"/>
      <c r="P11" s="150"/>
      <c r="Q11" s="150"/>
      <c r="R11" s="139"/>
      <c r="S11" s="139"/>
      <c r="T11" s="139"/>
      <c r="U11" s="150"/>
      <c r="V11" s="150"/>
      <c r="W11" s="150"/>
      <c r="X11" s="150"/>
      <c r="Y11" s="150"/>
      <c r="Z11" s="150"/>
      <c r="AA11" s="150"/>
      <c r="AB11" s="150"/>
      <c r="AC11" s="150"/>
      <c r="AD11" s="150"/>
      <c r="AE11" s="150"/>
    </row>
    <row r="12" spans="1:31" ht="18" customHeight="1">
      <c r="A12" s="151" t="s">
        <v>263</v>
      </c>
      <c r="B12" s="245"/>
      <c r="C12" s="152"/>
      <c r="D12" s="152"/>
      <c r="E12" s="152"/>
      <c r="F12" s="246"/>
      <c r="G12" s="246"/>
      <c r="H12" s="246"/>
      <c r="I12" s="246"/>
      <c r="J12" s="246"/>
      <c r="K12" s="152"/>
      <c r="L12" s="152"/>
      <c r="M12" s="274" t="str">
        <f>IF($B$11="Select APPLICATION TYPE            Entrepreneurship, Placement, Research. Entrepreneurship/Placement, Entrepreneurship/Research or PLACEMENT/RESEARCH","MISSING - SELECT ENTREPRENEURSHIP, PLACEMENT, RESEARCH OR COMBINED AREA"," ")</f>
        <v> </v>
      </c>
      <c r="N12" s="153"/>
      <c r="O12" s="153"/>
      <c r="P12" s="153"/>
      <c r="Q12" s="153"/>
      <c r="R12" s="139"/>
      <c r="S12" s="139"/>
      <c r="T12" s="139"/>
      <c r="U12" s="150"/>
      <c r="V12" s="150"/>
      <c r="W12" s="150"/>
      <c r="X12" s="150"/>
      <c r="Y12" s="150"/>
      <c r="Z12" s="150"/>
      <c r="AA12" s="150" t="s">
        <v>151</v>
      </c>
      <c r="AB12" s="150"/>
      <c r="AC12" s="150" t="s">
        <v>151</v>
      </c>
      <c r="AD12" s="150"/>
      <c r="AE12" s="150"/>
    </row>
    <row r="13" spans="2:31" ht="18" customHeight="1">
      <c r="B13" s="154"/>
      <c r="C13" s="154"/>
      <c r="D13" s="154"/>
      <c r="E13" s="154"/>
      <c r="F13" s="155"/>
      <c r="G13" s="156" t="s">
        <v>212</v>
      </c>
      <c r="H13" s="156"/>
      <c r="I13" s="156"/>
      <c r="J13" s="155"/>
      <c r="K13" s="157" t="s">
        <v>150</v>
      </c>
      <c r="L13" s="623" t="s">
        <v>647</v>
      </c>
      <c r="M13" s="623"/>
      <c r="N13" s="574" t="s">
        <v>850</v>
      </c>
      <c r="O13" s="643" t="s">
        <v>851</v>
      </c>
      <c r="P13" s="644"/>
      <c r="Q13" s="644"/>
      <c r="R13" s="644"/>
      <c r="S13" s="645"/>
      <c r="T13" s="139"/>
      <c r="U13" s="150"/>
      <c r="V13" s="150"/>
      <c r="W13" s="150"/>
      <c r="X13" s="150"/>
      <c r="Y13" s="150"/>
      <c r="Z13" s="150"/>
      <c r="AA13" s="150"/>
      <c r="AB13" s="150"/>
      <c r="AC13" s="150"/>
      <c r="AD13" s="150"/>
      <c r="AE13" s="150"/>
    </row>
    <row r="14" spans="1:31" ht="18" customHeight="1">
      <c r="A14" s="155"/>
      <c r="B14" s="155"/>
      <c r="C14" s="155"/>
      <c r="D14" s="155"/>
      <c r="E14" s="155"/>
      <c r="F14" s="155"/>
      <c r="G14" s="155"/>
      <c r="H14" s="155"/>
      <c r="I14" s="155"/>
      <c r="J14" s="155"/>
      <c r="K14" s="157" t="s">
        <v>213</v>
      </c>
      <c r="L14" s="159" t="str">
        <f>IF($AF$99=" SELECT","XX",$AF$100)</f>
        <v>XX</v>
      </c>
      <c r="M14" s="160"/>
      <c r="N14" s="161"/>
      <c r="O14" s="646" t="s">
        <v>852</v>
      </c>
      <c r="P14" s="647"/>
      <c r="Q14" s="647"/>
      <c r="R14" s="647"/>
      <c r="S14" s="648"/>
      <c r="T14" s="139"/>
      <c r="U14" s="150"/>
      <c r="V14" s="150"/>
      <c r="W14" s="150"/>
      <c r="X14" s="150"/>
      <c r="Y14" s="150"/>
      <c r="Z14" s="150"/>
      <c r="AA14" s="150"/>
      <c r="AB14" s="150"/>
      <c r="AC14" s="162"/>
      <c r="AD14" s="150"/>
      <c r="AE14" s="150"/>
    </row>
    <row r="15" spans="1:31" ht="18" customHeight="1">
      <c r="A15" s="155"/>
      <c r="B15" s="155"/>
      <c r="C15" s="155"/>
      <c r="D15" s="155"/>
      <c r="E15" s="155"/>
      <c r="F15" s="155"/>
      <c r="G15" s="155"/>
      <c r="H15" s="155"/>
      <c r="I15" s="155"/>
      <c r="J15" s="155"/>
      <c r="K15" s="163" t="s">
        <v>149</v>
      </c>
      <c r="L15" s="624"/>
      <c r="M15" s="624"/>
      <c r="N15" s="164"/>
      <c r="O15" s="649" t="s">
        <v>853</v>
      </c>
      <c r="P15" s="650"/>
      <c r="Q15" s="650"/>
      <c r="R15" s="650"/>
      <c r="S15" s="651"/>
      <c r="T15" s="139"/>
      <c r="U15" s="150"/>
      <c r="V15" s="150"/>
      <c r="W15" s="150"/>
      <c r="X15" s="150"/>
      <c r="Y15" s="150"/>
      <c r="Z15" s="150"/>
      <c r="AA15" s="150"/>
      <c r="AB15" s="150"/>
      <c r="AC15" s="162"/>
      <c r="AD15" s="150"/>
      <c r="AE15" s="150"/>
    </row>
    <row r="16" spans="1:31" ht="12.75">
      <c r="A16" s="155"/>
      <c r="B16" s="155"/>
      <c r="C16" s="155"/>
      <c r="D16" s="155"/>
      <c r="E16" s="155"/>
      <c r="F16" s="155"/>
      <c r="G16" s="155"/>
      <c r="H16" s="155"/>
      <c r="I16" s="155"/>
      <c r="J16" s="155"/>
      <c r="K16" s="165"/>
      <c r="L16" s="171" t="str">
        <f>IF(COUNTBLANK($L$15)=0,$AC$12,"MISSING - Member ID#")</f>
        <v>MISSING - Member ID#</v>
      </c>
      <c r="N16" s="165"/>
      <c r="O16" s="652" t="s">
        <v>854</v>
      </c>
      <c r="P16" s="653"/>
      <c r="Q16" s="653"/>
      <c r="R16" s="653"/>
      <c r="S16" s="654"/>
      <c r="T16" s="139"/>
      <c r="U16" s="150"/>
      <c r="V16" s="150"/>
      <c r="W16" s="150"/>
      <c r="X16" s="150"/>
      <c r="Y16" s="150"/>
      <c r="Z16" s="150"/>
      <c r="AA16" s="150"/>
      <c r="AB16" s="150"/>
      <c r="AC16" s="166"/>
      <c r="AD16" s="150"/>
      <c r="AE16" s="150"/>
    </row>
    <row r="17" spans="1:31" ht="12.75" customHeight="1">
      <c r="A17" s="155"/>
      <c r="B17" s="155"/>
      <c r="C17" s="155"/>
      <c r="D17" s="155"/>
      <c r="E17" s="155"/>
      <c r="F17" s="155"/>
      <c r="G17" s="155"/>
      <c r="H17" s="155"/>
      <c r="I17" s="155"/>
      <c r="J17" s="155"/>
      <c r="K17" s="155"/>
      <c r="L17" s="171" t="str">
        <f>IF(COUNTBLANK($M$14)=0,$AC$12,"MISSING - Chapter # Above")</f>
        <v>MISSING - Chapter # Above</v>
      </c>
      <c r="N17" s="155"/>
      <c r="O17" s="655"/>
      <c r="P17" s="656"/>
      <c r="Q17" s="656"/>
      <c r="R17" s="656"/>
      <c r="S17" s="657"/>
      <c r="T17" s="139"/>
      <c r="U17" s="150"/>
      <c r="V17" s="150"/>
      <c r="W17" s="150"/>
      <c r="X17" s="150"/>
      <c r="Y17" s="150"/>
      <c r="Z17" s="150"/>
      <c r="AA17" s="150"/>
      <c r="AB17" s="150"/>
      <c r="AC17" s="166"/>
      <c r="AD17" s="150"/>
      <c r="AE17" s="150"/>
    </row>
    <row r="18" spans="1:31" ht="24.75" customHeight="1">
      <c r="A18" s="637" t="s">
        <v>616</v>
      </c>
      <c r="B18" s="637"/>
      <c r="C18" s="637"/>
      <c r="D18" s="637"/>
      <c r="E18" s="637"/>
      <c r="F18" s="637"/>
      <c r="G18" s="637"/>
      <c r="H18" s="637"/>
      <c r="I18" s="637"/>
      <c r="J18" s="637"/>
      <c r="K18" s="637"/>
      <c r="L18" s="637"/>
      <c r="M18" s="637"/>
      <c r="N18" s="167"/>
      <c r="O18" s="655"/>
      <c r="P18" s="656"/>
      <c r="Q18" s="656"/>
      <c r="R18" s="656"/>
      <c r="S18" s="657"/>
      <c r="T18" s="139"/>
      <c r="U18" s="150"/>
      <c r="V18" s="150"/>
      <c r="W18" s="150"/>
      <c r="X18" s="150"/>
      <c r="Y18" s="150"/>
      <c r="Z18" s="150"/>
      <c r="AA18" s="150"/>
      <c r="AB18" s="150"/>
      <c r="AC18" s="166"/>
      <c r="AD18" s="150"/>
      <c r="AE18" s="150"/>
    </row>
    <row r="19" spans="1:31" ht="12" customHeight="1">
      <c r="A19" s="168"/>
      <c r="B19" s="168"/>
      <c r="C19" s="168"/>
      <c r="D19" s="168"/>
      <c r="E19" s="168"/>
      <c r="F19" s="168"/>
      <c r="G19" s="168"/>
      <c r="I19" s="169" t="s">
        <v>214</v>
      </c>
      <c r="J19" s="168"/>
      <c r="K19" s="168"/>
      <c r="L19" s="168"/>
      <c r="N19" s="155"/>
      <c r="O19" s="658"/>
      <c r="P19" s="659"/>
      <c r="Q19" s="659"/>
      <c r="R19" s="659"/>
      <c r="S19" s="660"/>
      <c r="T19" s="139"/>
      <c r="U19" s="150"/>
      <c r="V19" s="150"/>
      <c r="W19" s="150"/>
      <c r="X19" s="150"/>
      <c r="Y19" s="150"/>
      <c r="Z19" s="150"/>
      <c r="AA19" s="150"/>
      <c r="AB19" s="150"/>
      <c r="AC19" s="166"/>
      <c r="AD19" s="150"/>
      <c r="AE19" s="150"/>
    </row>
    <row r="20" spans="1:31" ht="0.75" customHeight="1">
      <c r="A20" s="155"/>
      <c r="B20" s="155"/>
      <c r="C20" s="155"/>
      <c r="D20" s="155"/>
      <c r="E20" s="155"/>
      <c r="F20" s="155"/>
      <c r="G20" s="155"/>
      <c r="H20" s="155"/>
      <c r="I20" s="155"/>
      <c r="J20" s="155"/>
      <c r="K20" s="155"/>
      <c r="L20" s="155"/>
      <c r="M20" s="155"/>
      <c r="N20" s="155"/>
      <c r="O20" s="155"/>
      <c r="P20" s="155"/>
      <c r="Q20" s="174"/>
      <c r="R20" s="139"/>
      <c r="S20" s="139"/>
      <c r="T20" s="139"/>
      <c r="U20" s="150"/>
      <c r="V20" s="150"/>
      <c r="W20" s="150"/>
      <c r="X20" s="150"/>
      <c r="Y20" s="150"/>
      <c r="Z20" s="150"/>
      <c r="AA20" s="150"/>
      <c r="AB20" s="150"/>
      <c r="AC20" s="166"/>
      <c r="AD20" s="150"/>
      <c r="AE20" s="150"/>
    </row>
    <row r="21" spans="1:31" ht="21.75" customHeight="1">
      <c r="A21" s="155"/>
      <c r="B21" s="155" t="s">
        <v>215</v>
      </c>
      <c r="C21" s="155"/>
      <c r="D21" s="625"/>
      <c r="E21" s="626"/>
      <c r="F21" s="626"/>
      <c r="G21" s="626"/>
      <c r="H21" s="626"/>
      <c r="I21" s="626"/>
      <c r="J21" s="626"/>
      <c r="K21" s="626"/>
      <c r="L21" s="626"/>
      <c r="M21" s="626"/>
      <c r="N21" s="171" t="str">
        <f>IF(COUNTBLANK($D$21)=0,$AC$12,"MISSING - Name")</f>
        <v>MISSING - Name</v>
      </c>
      <c r="O21" s="216"/>
      <c r="P21" s="170"/>
      <c r="Q21" s="155"/>
      <c r="R21" s="139"/>
      <c r="S21" s="139"/>
      <c r="T21" s="139"/>
      <c r="U21" s="150"/>
      <c r="V21" s="150"/>
      <c r="W21" s="150"/>
      <c r="X21" s="150"/>
      <c r="Y21" s="150"/>
      <c r="Z21" s="150"/>
      <c r="AA21" s="150"/>
      <c r="AB21" s="150"/>
      <c r="AD21" s="150"/>
      <c r="AE21" s="150"/>
    </row>
    <row r="22" spans="1:31" ht="18">
      <c r="A22" s="155"/>
      <c r="B22" s="155" t="s">
        <v>216</v>
      </c>
      <c r="C22" s="155"/>
      <c r="D22" s="155"/>
      <c r="E22" s="172"/>
      <c r="F22" s="172"/>
      <c r="G22" s="172"/>
      <c r="H22" s="635"/>
      <c r="I22" s="635"/>
      <c r="J22" s="635"/>
      <c r="K22" s="635"/>
      <c r="L22" s="635"/>
      <c r="M22" s="635"/>
      <c r="N22" s="170"/>
      <c r="O22" s="170"/>
      <c r="P22" s="170"/>
      <c r="Q22" s="155"/>
      <c r="R22" s="139"/>
      <c r="S22" s="139"/>
      <c r="T22" s="139"/>
      <c r="U22" s="150"/>
      <c r="V22" s="150"/>
      <c r="W22" s="150"/>
      <c r="X22" s="150"/>
      <c r="Y22" s="150"/>
      <c r="Z22" s="150"/>
      <c r="AA22" s="150"/>
      <c r="AB22" s="150"/>
      <c r="AC22" s="171"/>
      <c r="AD22" s="150"/>
      <c r="AE22" s="150"/>
    </row>
    <row r="23" spans="1:31" ht="15" customHeight="1">
      <c r="A23" s="155"/>
      <c r="B23" s="155" t="s">
        <v>217</v>
      </c>
      <c r="C23" s="155"/>
      <c r="D23" s="155"/>
      <c r="E23" s="542"/>
      <c r="F23" s="543"/>
      <c r="G23" s="543"/>
      <c r="H23" s="173" t="str">
        <f>IF(((COUNTBLANK($E$23)+COUNTBLANK($F$23)+COUNTBLANK($G$23)))=0,$AC$12,"MISSING - Birthdate Information")</f>
        <v>MISSING - Birthdate Information</v>
      </c>
      <c r="K23" s="174"/>
      <c r="L23" s="175" t="s">
        <v>218</v>
      </c>
      <c r="M23" s="176"/>
      <c r="N23" s="535" t="str">
        <f>IF(COUNTBLANK(M23)=1,"Missing Age"," ")</f>
        <v>Missing Age</v>
      </c>
      <c r="O23" s="174"/>
      <c r="P23" s="174"/>
      <c r="Q23" s="638" t="s">
        <v>849</v>
      </c>
      <c r="R23" s="639"/>
      <c r="S23" s="639"/>
      <c r="T23" s="640"/>
      <c r="U23" s="150"/>
      <c r="V23" s="150"/>
      <c r="W23" s="150"/>
      <c r="X23" s="150"/>
      <c r="Y23" s="150"/>
      <c r="Z23" s="150"/>
      <c r="AA23" s="150"/>
      <c r="AB23" s="150"/>
      <c r="AC23" s="150"/>
      <c r="AD23" s="150"/>
      <c r="AE23" s="150"/>
    </row>
    <row r="24" spans="1:31" ht="15.75" customHeight="1">
      <c r="A24" s="155"/>
      <c r="B24" s="155"/>
      <c r="C24" s="155"/>
      <c r="D24" s="155"/>
      <c r="E24" s="177" t="s">
        <v>175</v>
      </c>
      <c r="F24" s="178" t="s">
        <v>219</v>
      </c>
      <c r="G24" s="179" t="s">
        <v>174</v>
      </c>
      <c r="H24" s="164"/>
      <c r="I24" s="175"/>
      <c r="J24" s="180"/>
      <c r="K24" s="174"/>
      <c r="L24" s="174"/>
      <c r="N24" s="171"/>
      <c r="O24" s="174"/>
      <c r="P24" s="174"/>
      <c r="Q24" s="631"/>
      <c r="R24" s="632"/>
      <c r="S24" s="632"/>
      <c r="T24" s="641"/>
      <c r="U24" s="150"/>
      <c r="V24" s="150"/>
      <c r="W24" s="150"/>
      <c r="X24" s="150"/>
      <c r="Y24" s="150"/>
      <c r="Z24" s="150"/>
      <c r="AA24" s="150"/>
      <c r="AB24" s="150"/>
      <c r="AC24" s="150"/>
      <c r="AD24" s="150"/>
      <c r="AE24" s="150"/>
    </row>
    <row r="25" spans="1:31" ht="15" customHeight="1">
      <c r="A25" s="155"/>
      <c r="B25" s="155" t="s">
        <v>220</v>
      </c>
      <c r="C25" s="155"/>
      <c r="D25" s="155"/>
      <c r="E25" s="181"/>
      <c r="F25" s="182" t="s">
        <v>148</v>
      </c>
      <c r="G25" s="183"/>
      <c r="H25" s="184" t="s">
        <v>147</v>
      </c>
      <c r="I25" s="155"/>
      <c r="J25" s="185" t="s">
        <v>221</v>
      </c>
      <c r="K25" s="636"/>
      <c r="L25" s="636"/>
      <c r="M25" s="636"/>
      <c r="N25" s="171" t="str">
        <f>IF(COUNTBLANK($E$25)+(COUNTBLANK($G$25)+(COUNTBLANK($K$25)))=1,$AC$12,"MISSING - Gender or E-mail")</f>
        <v>MISSING - Gender or E-mail</v>
      </c>
      <c r="O25" s="174"/>
      <c r="P25" s="174"/>
      <c r="Q25" s="631"/>
      <c r="R25" s="632"/>
      <c r="S25" s="632"/>
      <c r="T25" s="641"/>
      <c r="U25" s="150"/>
      <c r="V25" s="150"/>
      <c r="W25" s="150"/>
      <c r="X25" s="150"/>
      <c r="Y25" s="150"/>
      <c r="Z25" s="150"/>
      <c r="AA25" s="150"/>
      <c r="AB25" s="150"/>
      <c r="AC25" s="150"/>
      <c r="AD25" s="150"/>
      <c r="AE25" s="150"/>
    </row>
    <row r="26" spans="1:31" ht="15" customHeight="1">
      <c r="A26" s="155"/>
      <c r="B26" s="155" t="s">
        <v>222</v>
      </c>
      <c r="C26" s="155"/>
      <c r="D26" s="155"/>
      <c r="E26" s="174"/>
      <c r="F26" s="174"/>
      <c r="G26" s="186"/>
      <c r="H26" s="187"/>
      <c r="I26" s="187"/>
      <c r="J26" s="187"/>
      <c r="K26" s="188"/>
      <c r="L26" s="187"/>
      <c r="M26" s="187"/>
      <c r="N26" s="171" t="str">
        <f>IF(COUNTBLANK($G$26)=0,$AC$12,"MISSING - Address")</f>
        <v>MISSING - Address</v>
      </c>
      <c r="O26" s="174"/>
      <c r="P26" s="174"/>
      <c r="Q26" s="631"/>
      <c r="R26" s="632"/>
      <c r="S26" s="632"/>
      <c r="T26" s="641"/>
      <c r="U26" s="150"/>
      <c r="V26" s="150"/>
      <c r="W26" s="150"/>
      <c r="X26" s="150"/>
      <c r="Y26" s="150"/>
      <c r="Z26" s="150"/>
      <c r="AA26" s="150"/>
      <c r="AB26" s="150"/>
      <c r="AC26" s="150"/>
      <c r="AD26" s="150"/>
      <c r="AE26" s="150"/>
    </row>
    <row r="27" spans="1:31" ht="16.5" customHeight="1">
      <c r="A27" s="155"/>
      <c r="B27" s="155"/>
      <c r="C27" s="155"/>
      <c r="D27" s="189" t="s">
        <v>146</v>
      </c>
      <c r="E27" s="190"/>
      <c r="F27" s="191"/>
      <c r="G27" s="191"/>
      <c r="H27" s="164" t="s">
        <v>143</v>
      </c>
      <c r="I27" s="208"/>
      <c r="J27" s="192" t="s">
        <v>145</v>
      </c>
      <c r="K27" s="193"/>
      <c r="L27" s="194"/>
      <c r="M27" s="194"/>
      <c r="N27" s="171" t="str">
        <f>IF(((COUNTBLANK($E$27)+$W$109+COUNTBLANK($K$27)))=0,$AC$12,"MISSING - City, State or Zip")</f>
        <v>MISSING - City, State or Zip</v>
      </c>
      <c r="O27" s="195"/>
      <c r="P27" s="195"/>
      <c r="Q27" s="631"/>
      <c r="R27" s="632"/>
      <c r="S27" s="632"/>
      <c r="T27" s="641"/>
      <c r="U27" s="150"/>
      <c r="V27" s="150"/>
      <c r="W27" s="150"/>
      <c r="X27" s="150"/>
      <c r="Y27" s="150"/>
      <c r="Z27" s="150"/>
      <c r="AA27" s="150"/>
      <c r="AB27" s="150"/>
      <c r="AC27" s="150"/>
      <c r="AD27" s="150"/>
      <c r="AE27" s="150"/>
    </row>
    <row r="28" spans="1:31" ht="15" customHeight="1">
      <c r="A28" s="155"/>
      <c r="B28" s="155" t="s">
        <v>223</v>
      </c>
      <c r="C28" s="155"/>
      <c r="D28" s="155"/>
      <c r="E28" s="155"/>
      <c r="F28" s="155"/>
      <c r="G28" s="155"/>
      <c r="H28" s="187"/>
      <c r="I28" s="196"/>
      <c r="J28" s="197"/>
      <c r="K28" s="198"/>
      <c r="L28" s="198"/>
      <c r="M28" s="198"/>
      <c r="N28" s="171" t="str">
        <f>IF(COUNTBLANK($J$28)=0,$AC$12,"MISSING - Phone Number")</f>
        <v>MISSING - Phone Number</v>
      </c>
      <c r="O28" s="199"/>
      <c r="P28" s="199"/>
      <c r="Q28" s="631"/>
      <c r="R28" s="632"/>
      <c r="S28" s="632"/>
      <c r="T28" s="641"/>
      <c r="U28" s="150"/>
      <c r="V28" s="150"/>
      <c r="W28" s="150"/>
      <c r="X28" s="150"/>
      <c r="Y28" s="150"/>
      <c r="Z28" s="150"/>
      <c r="AA28" s="150"/>
      <c r="AB28" s="150"/>
      <c r="AC28" s="150"/>
      <c r="AD28" s="150"/>
      <c r="AE28" s="150"/>
    </row>
    <row r="29" spans="1:31" ht="15" customHeight="1">
      <c r="A29" s="155"/>
      <c r="B29" s="155" t="s">
        <v>224</v>
      </c>
      <c r="C29" s="155"/>
      <c r="D29" s="155"/>
      <c r="E29" s="155"/>
      <c r="F29" s="155"/>
      <c r="G29" s="155"/>
      <c r="H29" s="155"/>
      <c r="I29" s="155" t="s">
        <v>225</v>
      </c>
      <c r="J29" s="155"/>
      <c r="K29" s="155"/>
      <c r="L29" s="155"/>
      <c r="M29" s="155"/>
      <c r="N29" s="166"/>
      <c r="O29" s="155"/>
      <c r="P29" s="155"/>
      <c r="Q29" s="631"/>
      <c r="R29" s="632"/>
      <c r="S29" s="632"/>
      <c r="T29" s="641"/>
      <c r="U29" s="150"/>
      <c r="V29" s="150"/>
      <c r="W29" s="150"/>
      <c r="X29" s="150"/>
      <c r="Y29" s="150"/>
      <c r="Z29" s="150"/>
      <c r="AA29" s="150"/>
      <c r="AB29" s="150"/>
      <c r="AC29" s="150"/>
      <c r="AD29" s="150"/>
      <c r="AE29" s="150"/>
    </row>
    <row r="30" spans="1:31" ht="15" customHeight="1">
      <c r="A30" s="155"/>
      <c r="B30" s="155"/>
      <c r="C30" s="155" t="s">
        <v>226</v>
      </c>
      <c r="E30" s="200"/>
      <c r="F30" s="191"/>
      <c r="G30" s="191"/>
      <c r="H30" s="201"/>
      <c r="I30" s="186"/>
      <c r="J30" s="202"/>
      <c r="K30" s="187"/>
      <c r="L30" s="187"/>
      <c r="M30" s="187"/>
      <c r="N30" s="166"/>
      <c r="O30" s="174"/>
      <c r="P30" s="174"/>
      <c r="Q30" s="631"/>
      <c r="R30" s="632"/>
      <c r="S30" s="632"/>
      <c r="T30" s="641"/>
      <c r="U30" s="150"/>
      <c r="V30" s="150"/>
      <c r="W30" s="150"/>
      <c r="X30" s="150"/>
      <c r="Y30" s="150"/>
      <c r="Z30" s="150"/>
      <c r="AA30" s="150"/>
      <c r="AB30" s="150"/>
      <c r="AC30" s="150"/>
      <c r="AD30" s="150"/>
      <c r="AE30" s="150"/>
    </row>
    <row r="31" spans="1:31" ht="15" customHeight="1">
      <c r="A31" s="155"/>
      <c r="B31" s="155"/>
      <c r="C31" s="155" t="s">
        <v>227</v>
      </c>
      <c r="E31" s="203"/>
      <c r="F31" s="204"/>
      <c r="G31" s="204"/>
      <c r="H31" s="201"/>
      <c r="I31" s="186"/>
      <c r="J31" s="202"/>
      <c r="K31" s="187"/>
      <c r="L31" s="187"/>
      <c r="M31" s="187"/>
      <c r="N31" s="166"/>
      <c r="O31" s="174"/>
      <c r="P31" s="174"/>
      <c r="Q31" s="631"/>
      <c r="R31" s="632"/>
      <c r="S31" s="632"/>
      <c r="T31" s="641"/>
      <c r="U31" s="150"/>
      <c r="V31" s="150"/>
      <c r="W31" s="150"/>
      <c r="X31" s="150"/>
      <c r="Y31" s="150"/>
      <c r="Z31" s="150"/>
      <c r="AA31" s="150"/>
      <c r="AB31" s="150"/>
      <c r="AC31" s="150"/>
      <c r="AD31" s="150"/>
      <c r="AE31" s="150"/>
    </row>
    <row r="32" spans="1:31" ht="15" customHeight="1">
      <c r="A32" s="155"/>
      <c r="B32" s="155" t="s">
        <v>228</v>
      </c>
      <c r="C32" s="155"/>
      <c r="D32" s="155"/>
      <c r="E32" s="155"/>
      <c r="F32" s="155"/>
      <c r="G32" s="190"/>
      <c r="H32" s="191"/>
      <c r="I32" s="191"/>
      <c r="J32" s="191"/>
      <c r="K32" s="191"/>
      <c r="L32" s="191"/>
      <c r="M32" s="191"/>
      <c r="N32" s="171" t="str">
        <f>IF(COUNTBLANK($G$32)=0,$AC$12,"MISSING - Chapter Name")</f>
        <v>MISSING - Chapter Name</v>
      </c>
      <c r="O32" s="201"/>
      <c r="P32" s="201"/>
      <c r="Q32" s="631"/>
      <c r="R32" s="632"/>
      <c r="S32" s="632"/>
      <c r="T32" s="641"/>
      <c r="U32" s="150"/>
      <c r="V32" s="150"/>
      <c r="W32" s="150"/>
      <c r="X32" s="150"/>
      <c r="Y32" s="150"/>
      <c r="Z32" s="150"/>
      <c r="AA32" s="150"/>
      <c r="AB32" s="150"/>
      <c r="AC32" s="150"/>
      <c r="AD32" s="150"/>
      <c r="AE32" s="150"/>
    </row>
    <row r="33" spans="1:31" ht="15" customHeight="1">
      <c r="A33" s="155"/>
      <c r="B33" s="276" t="s">
        <v>297</v>
      </c>
      <c r="C33" s="155"/>
      <c r="D33" s="155"/>
      <c r="E33" s="155"/>
      <c r="F33" s="277"/>
      <c r="G33" s="430"/>
      <c r="H33" s="191"/>
      <c r="I33" s="191"/>
      <c r="J33" s="191"/>
      <c r="K33" s="191"/>
      <c r="L33" s="191"/>
      <c r="M33" s="191"/>
      <c r="N33" s="171" t="str">
        <f>IF(COUNTBLANK($G$33)=0,$AC$12,"MISSING - High School")</f>
        <v>MISSING - High School</v>
      </c>
      <c r="O33" s="201"/>
      <c r="P33" s="201"/>
      <c r="Q33" s="631"/>
      <c r="R33" s="632"/>
      <c r="S33" s="632"/>
      <c r="T33" s="641"/>
      <c r="U33" s="150"/>
      <c r="V33" s="150"/>
      <c r="W33" s="150"/>
      <c r="X33" s="150"/>
      <c r="Y33" s="150"/>
      <c r="Z33" s="150"/>
      <c r="AA33" s="150"/>
      <c r="AB33" s="150"/>
      <c r="AC33" s="150"/>
      <c r="AD33" s="150"/>
      <c r="AE33" s="150"/>
    </row>
    <row r="34" spans="1:31" ht="15" customHeight="1">
      <c r="A34" s="155"/>
      <c r="B34" s="155" t="s">
        <v>229</v>
      </c>
      <c r="C34" s="155"/>
      <c r="D34" s="155"/>
      <c r="E34" s="155"/>
      <c r="F34" s="184"/>
      <c r="G34" s="186"/>
      <c r="H34" s="188"/>
      <c r="I34" s="188"/>
      <c r="J34" s="188"/>
      <c r="K34" s="188"/>
      <c r="L34" s="188"/>
      <c r="M34" s="188"/>
      <c r="N34" s="171" t="str">
        <f>IF(COUNTBLANK($G$34)=0,$AC$12,"MISSING - Address")</f>
        <v>MISSING - Address</v>
      </c>
      <c r="O34" s="174"/>
      <c r="P34" s="174"/>
      <c r="Q34" s="631"/>
      <c r="R34" s="632"/>
      <c r="S34" s="632"/>
      <c r="T34" s="641"/>
      <c r="U34" s="150"/>
      <c r="V34" s="150"/>
      <c r="W34" s="150"/>
      <c r="X34" s="150"/>
      <c r="Y34" s="150"/>
      <c r="Z34" s="150"/>
      <c r="AA34" s="150"/>
      <c r="AB34" s="150"/>
      <c r="AC34" s="150"/>
      <c r="AD34" s="150"/>
      <c r="AE34" s="150"/>
    </row>
    <row r="35" spans="1:31" ht="15" customHeight="1">
      <c r="A35" s="155"/>
      <c r="B35" s="155"/>
      <c r="C35" s="155"/>
      <c r="D35" s="189" t="s">
        <v>144</v>
      </c>
      <c r="E35" s="190"/>
      <c r="F35" s="191"/>
      <c r="G35" s="191"/>
      <c r="H35" s="191"/>
      <c r="I35" s="189" t="s">
        <v>143</v>
      </c>
      <c r="J35" s="501">
        <f>W111</f>
        <v>0</v>
      </c>
      <c r="K35" s="205" t="s">
        <v>142</v>
      </c>
      <c r="L35" s="622"/>
      <c r="M35" s="622"/>
      <c r="N35" s="171" t="str">
        <f>IF(((COUNTBLANK($E$35)+$W$112+COUNTBLANK($L$35)))=0,$AC$12,"MISSING - School City, State or Zip")</f>
        <v>MISSING - School City, State or Zip</v>
      </c>
      <c r="O35" s="205"/>
      <c r="P35" s="205"/>
      <c r="Q35" s="631"/>
      <c r="R35" s="632"/>
      <c r="S35" s="632"/>
      <c r="T35" s="641"/>
      <c r="U35" s="150"/>
      <c r="V35" s="150"/>
      <c r="W35" s="150"/>
      <c r="X35" s="150"/>
      <c r="Y35" s="150"/>
      <c r="Z35" s="150"/>
      <c r="AA35" s="150"/>
      <c r="AB35" s="150"/>
      <c r="AC35" s="150"/>
      <c r="AD35" s="150"/>
      <c r="AE35" s="150"/>
    </row>
    <row r="36" spans="1:31" ht="15" customHeight="1">
      <c r="A36" s="155"/>
      <c r="B36" s="155" t="s">
        <v>230</v>
      </c>
      <c r="C36" s="155"/>
      <c r="D36" s="155"/>
      <c r="E36" s="155"/>
      <c r="F36" s="155"/>
      <c r="G36" s="155"/>
      <c r="H36" s="155"/>
      <c r="I36" s="206"/>
      <c r="J36" s="197"/>
      <c r="K36" s="198"/>
      <c r="L36" s="198"/>
      <c r="M36" s="198"/>
      <c r="N36" s="171" t="str">
        <f>IF(COUNTBLANK($J$36)=0,$AC$12,"MISSING - Phone Number")</f>
        <v>MISSING - Phone Number</v>
      </c>
      <c r="O36" s="199"/>
      <c r="P36" s="199"/>
      <c r="Q36" s="631"/>
      <c r="R36" s="632"/>
      <c r="S36" s="632"/>
      <c r="T36" s="641"/>
      <c r="U36" s="150"/>
      <c r="V36" s="150"/>
      <c r="W36" s="150"/>
      <c r="X36" s="150"/>
      <c r="Y36" s="150"/>
      <c r="Z36" s="150"/>
      <c r="AA36" s="150"/>
      <c r="AB36" s="150"/>
      <c r="AC36" s="150"/>
      <c r="AD36" s="150"/>
      <c r="AE36" s="150"/>
    </row>
    <row r="37" spans="1:31" ht="15" customHeight="1">
      <c r="A37" s="155"/>
      <c r="B37" s="155" t="s">
        <v>231</v>
      </c>
      <c r="C37" s="155"/>
      <c r="D37" s="155"/>
      <c r="E37" s="155"/>
      <c r="F37" s="200"/>
      <c r="G37" s="187"/>
      <c r="H37" s="187"/>
      <c r="I37" s="187"/>
      <c r="J37" s="187"/>
      <c r="K37" s="187"/>
      <c r="L37" s="187"/>
      <c r="M37" s="187"/>
      <c r="N37" s="150"/>
      <c r="O37" s="174"/>
      <c r="P37" s="174"/>
      <c r="Q37" s="631"/>
      <c r="R37" s="632"/>
      <c r="S37" s="632"/>
      <c r="T37" s="641"/>
      <c r="U37" s="150"/>
      <c r="V37" s="150"/>
      <c r="W37" s="150"/>
      <c r="X37" s="150"/>
      <c r="Y37" s="150"/>
      <c r="Z37" s="150"/>
      <c r="AA37" s="150"/>
      <c r="AB37" s="150"/>
      <c r="AC37" s="150"/>
      <c r="AD37" s="150"/>
      <c r="AE37" s="150"/>
    </row>
    <row r="38" spans="1:31" ht="15" customHeight="1">
      <c r="A38" s="155"/>
      <c r="B38" s="155" t="s">
        <v>232</v>
      </c>
      <c r="C38" s="155"/>
      <c r="D38" s="155"/>
      <c r="E38" s="155"/>
      <c r="F38" s="155"/>
      <c r="G38" s="207"/>
      <c r="H38" s="155"/>
      <c r="I38" s="155"/>
      <c r="J38" s="155"/>
      <c r="K38" s="189"/>
      <c r="L38" s="189"/>
      <c r="M38" s="208"/>
      <c r="N38" s="166"/>
      <c r="O38" s="158"/>
      <c r="P38" s="158"/>
      <c r="Q38" s="631"/>
      <c r="R38" s="632"/>
      <c r="S38" s="632"/>
      <c r="T38" s="641"/>
      <c r="U38" s="150"/>
      <c r="V38" s="150"/>
      <c r="W38" s="150"/>
      <c r="X38" s="150"/>
      <c r="Y38" s="150"/>
      <c r="Z38" s="150"/>
      <c r="AA38" s="150"/>
      <c r="AB38" s="150"/>
      <c r="AC38" s="150"/>
      <c r="AD38" s="150"/>
      <c r="AE38" s="150"/>
    </row>
    <row r="39" spans="1:31" ht="15" customHeight="1">
      <c r="A39" s="155"/>
      <c r="B39" s="139" t="s">
        <v>233</v>
      </c>
      <c r="C39" s="139"/>
      <c r="D39" s="139"/>
      <c r="E39" s="139"/>
      <c r="F39" s="139"/>
      <c r="G39" s="139"/>
      <c r="H39" s="139"/>
      <c r="I39" s="139"/>
      <c r="J39" s="139"/>
      <c r="K39" s="139"/>
      <c r="L39" s="139"/>
      <c r="M39" s="209"/>
      <c r="N39" s="166"/>
      <c r="O39" s="638" t="s">
        <v>847</v>
      </c>
      <c r="P39" s="639"/>
      <c r="Q39" s="631"/>
      <c r="R39" s="632"/>
      <c r="S39" s="632"/>
      <c r="T39" s="641"/>
      <c r="U39" s="150"/>
      <c r="V39" s="150"/>
      <c r="W39" s="150"/>
      <c r="X39" s="150"/>
      <c r="Y39" s="150"/>
      <c r="Z39" s="150"/>
      <c r="AA39" s="150"/>
      <c r="AB39" s="150"/>
      <c r="AC39" s="150"/>
      <c r="AD39" s="150"/>
      <c r="AE39" s="150"/>
    </row>
    <row r="40" spans="1:31" ht="15" customHeight="1">
      <c r="A40" s="155"/>
      <c r="B40" s="276" t="s">
        <v>330</v>
      </c>
      <c r="C40" s="155"/>
      <c r="D40" s="139"/>
      <c r="E40" s="139"/>
      <c r="F40" s="139"/>
      <c r="G40" s="139"/>
      <c r="H40" s="139"/>
      <c r="I40" s="139"/>
      <c r="J40" s="139"/>
      <c r="K40" s="139"/>
      <c r="L40" s="139"/>
      <c r="M40" s="210"/>
      <c r="N40" s="166"/>
      <c r="O40" s="631"/>
      <c r="P40" s="632"/>
      <c r="Q40" s="631"/>
      <c r="R40" s="632"/>
      <c r="S40" s="632"/>
      <c r="T40" s="641"/>
      <c r="U40" s="150"/>
      <c r="V40" s="150"/>
      <c r="W40" s="150"/>
      <c r="X40" s="150"/>
      <c r="Y40" s="150"/>
      <c r="Z40" s="150"/>
      <c r="AA40" s="150"/>
      <c r="AB40" s="150"/>
      <c r="AC40" s="150"/>
      <c r="AD40" s="150"/>
      <c r="AE40" s="150"/>
    </row>
    <row r="41" spans="1:31" ht="15" customHeight="1">
      <c r="A41" s="155"/>
      <c r="B41" s="11" t="s">
        <v>333</v>
      </c>
      <c r="C41" s="305"/>
      <c r="D41" s="305"/>
      <c r="E41" s="305"/>
      <c r="F41" s="305"/>
      <c r="G41" s="544"/>
      <c r="I41" s="139"/>
      <c r="J41" s="139"/>
      <c r="K41" s="11" t="s">
        <v>331</v>
      </c>
      <c r="L41" s="139"/>
      <c r="M41" s="209"/>
      <c r="N41" s="166"/>
      <c r="O41" s="631"/>
      <c r="P41" s="632"/>
      <c r="Q41" s="631"/>
      <c r="R41" s="632"/>
      <c r="S41" s="632"/>
      <c r="T41" s="641"/>
      <c r="U41" s="150"/>
      <c r="V41" s="150"/>
      <c r="W41" s="150"/>
      <c r="X41" s="150"/>
      <c r="Y41" s="150"/>
      <c r="Z41" s="150"/>
      <c r="AA41" s="150"/>
      <c r="AB41" s="150"/>
      <c r="AC41" s="150"/>
      <c r="AD41" s="150"/>
      <c r="AE41" s="150"/>
    </row>
    <row r="42" spans="1:31" ht="15" customHeight="1">
      <c r="A42" s="155"/>
      <c r="B42" s="11" t="s">
        <v>337</v>
      </c>
      <c r="C42" s="305"/>
      <c r="D42" s="305"/>
      <c r="E42" s="305"/>
      <c r="F42" s="305"/>
      <c r="G42" s="544"/>
      <c r="I42" s="139"/>
      <c r="J42" s="139"/>
      <c r="K42" s="11" t="s">
        <v>332</v>
      </c>
      <c r="L42" s="139"/>
      <c r="M42" s="209"/>
      <c r="N42" s="166"/>
      <c r="O42" s="631"/>
      <c r="P42" s="632"/>
      <c r="Q42" s="631"/>
      <c r="R42" s="632"/>
      <c r="S42" s="632"/>
      <c r="T42" s="641"/>
      <c r="U42" s="150"/>
      <c r="V42" s="150"/>
      <c r="W42" s="150"/>
      <c r="X42" s="150"/>
      <c r="Y42" s="150"/>
      <c r="Z42" s="150"/>
      <c r="AA42" s="150"/>
      <c r="AB42" s="150"/>
      <c r="AC42" s="150"/>
      <c r="AD42" s="150"/>
      <c r="AE42" s="150"/>
    </row>
    <row r="43" spans="1:31" ht="15" customHeight="1">
      <c r="A43" s="155"/>
      <c r="B43" s="276" t="s">
        <v>334</v>
      </c>
      <c r="C43" s="155"/>
      <c r="D43" s="155"/>
      <c r="E43" s="155"/>
      <c r="F43" s="155"/>
      <c r="G43" s="155"/>
      <c r="H43" s="155"/>
      <c r="I43" s="155"/>
      <c r="J43" s="155"/>
      <c r="K43" s="155"/>
      <c r="L43" s="155"/>
      <c r="M43" s="208"/>
      <c r="N43" s="493"/>
      <c r="O43" s="631"/>
      <c r="P43" s="632"/>
      <c r="Q43" s="631"/>
      <c r="R43" s="632"/>
      <c r="S43" s="632"/>
      <c r="T43" s="641"/>
      <c r="U43" s="150"/>
      <c r="V43" s="150"/>
      <c r="W43" s="150"/>
      <c r="X43" s="150"/>
      <c r="Y43" s="150"/>
      <c r="Z43" s="150"/>
      <c r="AA43" s="150"/>
      <c r="AB43" s="150"/>
      <c r="AC43" s="150"/>
      <c r="AD43" s="150"/>
      <c r="AE43" s="150"/>
    </row>
    <row r="44" spans="1:31" ht="15" customHeight="1">
      <c r="A44" s="155"/>
      <c r="B44" s="276" t="s">
        <v>335</v>
      </c>
      <c r="C44" s="155"/>
      <c r="D44" s="155"/>
      <c r="E44" s="155"/>
      <c r="F44" s="155"/>
      <c r="G44" s="155"/>
      <c r="H44" s="155"/>
      <c r="I44" s="155"/>
      <c r="J44" s="139"/>
      <c r="K44" s="139"/>
      <c r="L44" s="139"/>
      <c r="M44" s="209"/>
      <c r="N44" s="166"/>
      <c r="O44" s="631"/>
      <c r="P44" s="632"/>
      <c r="Q44" s="631"/>
      <c r="R44" s="632"/>
      <c r="S44" s="632"/>
      <c r="T44" s="641"/>
      <c r="U44" s="150"/>
      <c r="V44" s="150"/>
      <c r="W44" s="150"/>
      <c r="X44" s="150"/>
      <c r="Y44" s="150"/>
      <c r="Z44" s="150"/>
      <c r="AA44" s="150"/>
      <c r="AB44" s="150"/>
      <c r="AC44" s="150"/>
      <c r="AD44" s="150"/>
      <c r="AE44" s="150"/>
    </row>
    <row r="45" spans="1:31" ht="15" customHeight="1">
      <c r="A45" s="155"/>
      <c r="B45" s="306" t="s">
        <v>336</v>
      </c>
      <c r="C45" s="211"/>
      <c r="D45" s="140"/>
      <c r="E45" s="140"/>
      <c r="F45" s="140"/>
      <c r="G45" s="140"/>
      <c r="H45" s="140"/>
      <c r="I45" s="155"/>
      <c r="J45" s="212" t="str">
        <f>IF($M$45="Select","Missing Response",IF($M$45="NO","Must Be Yes to Qualify!",IF($M$45="Yes"," ")))</f>
        <v>Missing Response</v>
      </c>
      <c r="K45" s="140"/>
      <c r="L45" s="158"/>
      <c r="M45" s="541" t="s">
        <v>136</v>
      </c>
      <c r="N45" s="162"/>
      <c r="O45" s="633"/>
      <c r="P45" s="634"/>
      <c r="Q45" s="631"/>
      <c r="R45" s="632"/>
      <c r="S45" s="632"/>
      <c r="T45" s="641"/>
      <c r="U45" s="150"/>
      <c r="V45" s="150"/>
      <c r="W45" s="150"/>
      <c r="X45" s="150"/>
      <c r="Y45" s="150"/>
      <c r="Z45" s="150"/>
      <c r="AA45" s="150"/>
      <c r="AB45" s="150"/>
      <c r="AC45" s="150"/>
      <c r="AD45" s="150"/>
      <c r="AE45" s="150"/>
    </row>
    <row r="46" spans="1:31" ht="6" customHeight="1">
      <c r="A46" s="155"/>
      <c r="B46" s="139"/>
      <c r="C46" s="139"/>
      <c r="D46" s="139"/>
      <c r="E46" s="139"/>
      <c r="F46" s="139"/>
      <c r="G46" s="139"/>
      <c r="H46" s="139"/>
      <c r="I46" s="139"/>
      <c r="J46" s="139"/>
      <c r="K46" s="139"/>
      <c r="L46" s="139"/>
      <c r="M46" s="139"/>
      <c r="N46" s="158"/>
      <c r="O46" s="158"/>
      <c r="P46" s="158"/>
      <c r="Q46" s="631"/>
      <c r="R46" s="632"/>
      <c r="S46" s="632"/>
      <c r="T46" s="641"/>
      <c r="U46" s="150"/>
      <c r="V46" s="150"/>
      <c r="W46" s="150"/>
      <c r="X46" s="150"/>
      <c r="Y46" s="150"/>
      <c r="Z46" s="150"/>
      <c r="AA46" s="150"/>
      <c r="AB46" s="150"/>
      <c r="AC46" s="166"/>
      <c r="AD46" s="150"/>
      <c r="AE46" s="150"/>
    </row>
    <row r="47" spans="1:31" ht="12.75" customHeight="1">
      <c r="A47" s="155"/>
      <c r="B47" s="276" t="s">
        <v>328</v>
      </c>
      <c r="C47" s="155"/>
      <c r="D47" s="155"/>
      <c r="E47" s="155"/>
      <c r="F47" s="155"/>
      <c r="G47" s="155"/>
      <c r="H47" s="155"/>
      <c r="I47" s="155"/>
      <c r="J47" s="139"/>
      <c r="K47" s="139"/>
      <c r="L47" s="139"/>
      <c r="M47" s="214"/>
      <c r="N47" s="158"/>
      <c r="O47" s="158"/>
      <c r="P47" s="158"/>
      <c r="Q47" s="631"/>
      <c r="R47" s="632"/>
      <c r="S47" s="632"/>
      <c r="T47" s="641"/>
      <c r="U47" s="150"/>
      <c r="V47" s="150"/>
      <c r="W47" s="150"/>
      <c r="X47" s="150"/>
      <c r="Y47" s="150"/>
      <c r="Z47" s="150"/>
      <c r="AA47" s="150"/>
      <c r="AB47" s="150"/>
      <c r="AC47" s="150"/>
      <c r="AD47" s="150"/>
      <c r="AE47" s="150"/>
    </row>
    <row r="48" spans="1:31" ht="15" customHeight="1">
      <c r="A48" s="155"/>
      <c r="B48" s="276" t="s">
        <v>329</v>
      </c>
      <c r="C48" s="155"/>
      <c r="D48" s="155"/>
      <c r="E48" s="155"/>
      <c r="F48" s="155"/>
      <c r="G48" s="155"/>
      <c r="H48" s="155"/>
      <c r="I48" s="155"/>
      <c r="J48" s="139"/>
      <c r="K48" s="139"/>
      <c r="L48" s="139"/>
      <c r="M48" s="214"/>
      <c r="N48" s="158"/>
      <c r="O48" s="627" t="s">
        <v>848</v>
      </c>
      <c r="P48" s="628"/>
      <c r="Q48" s="631"/>
      <c r="R48" s="632"/>
      <c r="S48" s="632"/>
      <c r="T48" s="641"/>
      <c r="U48" s="150"/>
      <c r="V48" s="150"/>
      <c r="W48" s="150"/>
      <c r="X48" s="150"/>
      <c r="Y48" s="150"/>
      <c r="Z48" s="150"/>
      <c r="AA48" s="150"/>
      <c r="AB48" s="150"/>
      <c r="AC48" s="150"/>
      <c r="AD48" s="150"/>
      <c r="AE48" s="150"/>
    </row>
    <row r="49" spans="1:31" ht="21.75" customHeight="1">
      <c r="A49" s="155"/>
      <c r="B49" s="215"/>
      <c r="C49" s="215"/>
      <c r="D49" s="215"/>
      <c r="E49" s="215"/>
      <c r="F49" s="215"/>
      <c r="G49" s="215"/>
      <c r="H49" s="139"/>
      <c r="I49" s="215"/>
      <c r="J49" s="215"/>
      <c r="K49" s="215"/>
      <c r="L49" s="215"/>
      <c r="M49" s="215"/>
      <c r="N49" s="216"/>
      <c r="O49" s="629"/>
      <c r="P49" s="630"/>
      <c r="Q49" s="631"/>
      <c r="R49" s="632"/>
      <c r="S49" s="632"/>
      <c r="T49" s="641"/>
      <c r="U49" s="150"/>
      <c r="V49" s="150"/>
      <c r="W49" s="150"/>
      <c r="X49" s="150"/>
      <c r="Y49" s="150"/>
      <c r="Z49" s="150"/>
      <c r="AA49" s="150"/>
      <c r="AB49" s="150"/>
      <c r="AC49" s="150"/>
      <c r="AD49" s="150"/>
      <c r="AE49" s="150"/>
    </row>
    <row r="50" spans="1:31" ht="12" customHeight="1">
      <c r="A50" s="155"/>
      <c r="B50" s="217" t="s">
        <v>234</v>
      </c>
      <c r="C50" s="217"/>
      <c r="D50" s="217"/>
      <c r="E50" s="217"/>
      <c r="F50" s="217"/>
      <c r="G50" s="217"/>
      <c r="H50" s="139"/>
      <c r="I50" s="218" t="s">
        <v>235</v>
      </c>
      <c r="J50" s="218"/>
      <c r="K50" s="218"/>
      <c r="L50" s="218"/>
      <c r="M50" s="218"/>
      <c r="N50" s="213"/>
      <c r="O50" s="629"/>
      <c r="P50" s="630"/>
      <c r="Q50" s="631"/>
      <c r="R50" s="632"/>
      <c r="S50" s="632"/>
      <c r="T50" s="641"/>
      <c r="U50" s="150"/>
      <c r="V50" s="150"/>
      <c r="W50" s="150"/>
      <c r="X50" s="150"/>
      <c r="Y50" s="150"/>
      <c r="Z50" s="150"/>
      <c r="AA50" s="150"/>
      <c r="AB50" s="150"/>
      <c r="AC50" s="150"/>
      <c r="AD50" s="150"/>
      <c r="AE50" s="150"/>
    </row>
    <row r="51" spans="1:31" ht="11.25" customHeight="1">
      <c r="A51" s="155"/>
      <c r="B51" s="139"/>
      <c r="C51" s="139"/>
      <c r="D51" s="139"/>
      <c r="E51" s="139"/>
      <c r="F51" s="139"/>
      <c r="G51" s="139"/>
      <c r="H51" s="139"/>
      <c r="I51" s="139"/>
      <c r="J51" s="139"/>
      <c r="K51" s="139"/>
      <c r="L51" s="139"/>
      <c r="M51" s="139"/>
      <c r="N51" s="174"/>
      <c r="O51" s="629"/>
      <c r="P51" s="630"/>
      <c r="Q51" s="631"/>
      <c r="R51" s="632"/>
      <c r="S51" s="632"/>
      <c r="T51" s="641"/>
      <c r="U51" s="150"/>
      <c r="V51" s="150"/>
      <c r="W51" s="150"/>
      <c r="X51" s="150"/>
      <c r="Y51" s="150"/>
      <c r="Z51" s="150"/>
      <c r="AA51" s="150"/>
      <c r="AB51" s="150"/>
      <c r="AC51" s="150"/>
      <c r="AD51" s="150"/>
      <c r="AE51" s="150"/>
    </row>
    <row r="52" spans="1:31" ht="15.75" customHeight="1">
      <c r="A52" s="155"/>
      <c r="B52" s="139" t="s">
        <v>236</v>
      </c>
      <c r="C52" s="139"/>
      <c r="D52" s="139"/>
      <c r="E52" s="139"/>
      <c r="F52" s="139"/>
      <c r="G52" s="139"/>
      <c r="H52" s="139"/>
      <c r="I52" s="139"/>
      <c r="J52" s="139"/>
      <c r="K52" s="139"/>
      <c r="L52" s="139"/>
      <c r="M52" s="139"/>
      <c r="N52" s="174"/>
      <c r="O52" s="629"/>
      <c r="P52" s="630"/>
      <c r="Q52" s="631"/>
      <c r="R52" s="632"/>
      <c r="S52" s="632"/>
      <c r="T52" s="641"/>
      <c r="U52" s="150"/>
      <c r="V52" s="150"/>
      <c r="W52" s="150"/>
      <c r="X52" s="150"/>
      <c r="Y52" s="150"/>
      <c r="Z52" s="150"/>
      <c r="AA52" s="150"/>
      <c r="AB52" s="150"/>
      <c r="AC52" s="150"/>
      <c r="AD52" s="150"/>
      <c r="AE52" s="150"/>
    </row>
    <row r="53" spans="1:31" ht="21.75" customHeight="1">
      <c r="A53" s="155"/>
      <c r="B53" s="215"/>
      <c r="C53" s="215"/>
      <c r="D53" s="215"/>
      <c r="E53" s="215"/>
      <c r="F53" s="215"/>
      <c r="G53" s="215"/>
      <c r="H53" s="139"/>
      <c r="I53" s="215"/>
      <c r="J53" s="215"/>
      <c r="K53" s="215"/>
      <c r="L53" s="215"/>
      <c r="M53" s="215"/>
      <c r="N53" s="216"/>
      <c r="O53" s="629"/>
      <c r="P53" s="630"/>
      <c r="Q53" s="631"/>
      <c r="R53" s="632"/>
      <c r="S53" s="632"/>
      <c r="T53" s="641"/>
      <c r="U53" s="150"/>
      <c r="V53" s="150"/>
      <c r="W53" s="150"/>
      <c r="X53" s="150"/>
      <c r="Y53" s="150"/>
      <c r="Z53" s="150"/>
      <c r="AA53" s="150"/>
      <c r="AB53" s="150"/>
      <c r="AC53" s="150"/>
      <c r="AD53" s="150"/>
      <c r="AE53" s="150"/>
    </row>
    <row r="54" spans="1:31" ht="12.75" customHeight="1">
      <c r="A54" s="155"/>
      <c r="B54" s="218" t="s">
        <v>138</v>
      </c>
      <c r="C54" s="218"/>
      <c r="D54" s="218"/>
      <c r="E54" s="218"/>
      <c r="F54" s="218"/>
      <c r="G54" s="218"/>
      <c r="H54" s="139"/>
      <c r="I54" s="218" t="s">
        <v>137</v>
      </c>
      <c r="J54" s="218"/>
      <c r="K54" s="218"/>
      <c r="L54" s="218"/>
      <c r="M54" s="218"/>
      <c r="N54" s="213"/>
      <c r="O54" s="629"/>
      <c r="P54" s="630"/>
      <c r="Q54" s="631"/>
      <c r="R54" s="632"/>
      <c r="S54" s="632"/>
      <c r="T54" s="641"/>
      <c r="U54" s="150"/>
      <c r="V54" s="150"/>
      <c r="W54" s="150"/>
      <c r="X54" s="150"/>
      <c r="Y54" s="150"/>
      <c r="Z54" s="150"/>
      <c r="AA54" s="150"/>
      <c r="AB54" s="150"/>
      <c r="AC54" s="150"/>
      <c r="AD54" s="150"/>
      <c r="AE54" s="150"/>
    </row>
    <row r="55" spans="1:31" ht="11.25" customHeight="1">
      <c r="A55" s="174"/>
      <c r="B55" s="139"/>
      <c r="C55" s="139"/>
      <c r="D55" s="139"/>
      <c r="E55" s="139"/>
      <c r="F55" s="139"/>
      <c r="G55" s="139"/>
      <c r="H55" s="139"/>
      <c r="I55" s="219" t="s">
        <v>237</v>
      </c>
      <c r="J55" s="219"/>
      <c r="K55" s="219"/>
      <c r="L55" s="219"/>
      <c r="M55" s="219"/>
      <c r="N55" s="220"/>
      <c r="O55" s="629"/>
      <c r="P55" s="630"/>
      <c r="Q55" s="631"/>
      <c r="R55" s="632"/>
      <c r="S55" s="632"/>
      <c r="T55" s="641"/>
      <c r="U55" s="150"/>
      <c r="V55" s="150"/>
      <c r="W55" s="150"/>
      <c r="X55" s="150"/>
      <c r="Y55" s="150"/>
      <c r="Z55" s="150"/>
      <c r="AA55" s="150"/>
      <c r="AB55" s="150"/>
      <c r="AC55" s="150"/>
      <c r="AD55" s="150"/>
      <c r="AE55" s="150"/>
    </row>
    <row r="56" spans="1:31" ht="17.25" customHeight="1">
      <c r="A56" s="174"/>
      <c r="B56" s="139" t="s">
        <v>238</v>
      </c>
      <c r="C56" s="139"/>
      <c r="D56" s="139"/>
      <c r="E56" s="139"/>
      <c r="F56" s="139"/>
      <c r="G56" s="139"/>
      <c r="H56" s="139"/>
      <c r="I56" s="139"/>
      <c r="J56" s="139"/>
      <c r="K56" s="139"/>
      <c r="L56" s="139"/>
      <c r="M56" s="139"/>
      <c r="N56" s="220"/>
      <c r="O56" s="629"/>
      <c r="P56" s="630"/>
      <c r="Q56" s="631"/>
      <c r="R56" s="632"/>
      <c r="S56" s="632"/>
      <c r="T56" s="641"/>
      <c r="U56" s="150"/>
      <c r="V56" s="150"/>
      <c r="W56" s="150"/>
      <c r="X56" s="150"/>
      <c r="Y56" s="150"/>
      <c r="Z56" s="150"/>
      <c r="AA56" s="150"/>
      <c r="AB56" s="150"/>
      <c r="AC56" s="150"/>
      <c r="AD56" s="150"/>
      <c r="AE56" s="150"/>
    </row>
    <row r="57" spans="1:31" ht="12" customHeight="1">
      <c r="A57" s="139"/>
      <c r="B57" s="139" t="s">
        <v>239</v>
      </c>
      <c r="C57" s="139"/>
      <c r="D57" s="139"/>
      <c r="E57" s="139"/>
      <c r="F57" s="139"/>
      <c r="G57" s="139"/>
      <c r="H57" s="139"/>
      <c r="I57" s="139"/>
      <c r="J57" s="139"/>
      <c r="K57" s="139"/>
      <c r="L57" s="139"/>
      <c r="M57" s="139"/>
      <c r="N57" s="220"/>
      <c r="O57" s="629"/>
      <c r="P57" s="630"/>
      <c r="Q57" s="631"/>
      <c r="R57" s="632"/>
      <c r="S57" s="632"/>
      <c r="T57" s="641"/>
      <c r="U57" s="150"/>
      <c r="V57" s="150"/>
      <c r="W57" s="150"/>
      <c r="X57" s="150"/>
      <c r="Y57" s="150"/>
      <c r="Z57" s="150"/>
      <c r="AA57" s="150"/>
      <c r="AB57" s="150"/>
      <c r="AC57" s="150"/>
      <c r="AD57" s="150"/>
      <c r="AE57" s="150"/>
    </row>
    <row r="58" spans="1:31" ht="21.75" customHeight="1">
      <c r="A58" s="139"/>
      <c r="B58" s="215"/>
      <c r="C58" s="215"/>
      <c r="D58" s="215"/>
      <c r="E58" s="215"/>
      <c r="F58" s="215"/>
      <c r="G58" s="215"/>
      <c r="H58" s="139"/>
      <c r="I58" s="215"/>
      <c r="J58" s="215"/>
      <c r="K58" s="215"/>
      <c r="L58" s="215"/>
      <c r="M58" s="215"/>
      <c r="N58" s="221"/>
      <c r="O58" s="629"/>
      <c r="P58" s="630"/>
      <c r="Q58" s="631"/>
      <c r="R58" s="632"/>
      <c r="S58" s="632"/>
      <c r="T58" s="641"/>
      <c r="U58" s="150"/>
      <c r="V58" s="150"/>
      <c r="W58" s="150"/>
      <c r="X58" s="150"/>
      <c r="Y58" s="150"/>
      <c r="Z58" s="150"/>
      <c r="AA58" s="150"/>
      <c r="AB58" s="150"/>
      <c r="AC58" s="150"/>
      <c r="AD58" s="150"/>
      <c r="AE58" s="150"/>
    </row>
    <row r="59" spans="1:31" ht="12" customHeight="1">
      <c r="A59" s="139"/>
      <c r="B59" s="217" t="s">
        <v>240</v>
      </c>
      <c r="C59" s="217"/>
      <c r="D59" s="217"/>
      <c r="E59" s="217"/>
      <c r="F59" s="217"/>
      <c r="G59" s="217"/>
      <c r="H59" s="139"/>
      <c r="I59" s="217" t="s">
        <v>241</v>
      </c>
      <c r="J59" s="217"/>
      <c r="K59" s="217"/>
      <c r="L59" s="217"/>
      <c r="M59" s="217"/>
      <c r="N59" s="221"/>
      <c r="O59" s="629"/>
      <c r="P59" s="630"/>
      <c r="Q59" s="631"/>
      <c r="R59" s="632"/>
      <c r="S59" s="632"/>
      <c r="T59" s="641"/>
      <c r="U59" s="150"/>
      <c r="V59" s="150"/>
      <c r="W59" s="150"/>
      <c r="X59" s="150"/>
      <c r="Y59" s="150"/>
      <c r="Z59" s="150"/>
      <c r="AA59" s="150"/>
      <c r="AB59" s="150"/>
      <c r="AC59" s="150"/>
      <c r="AD59" s="150"/>
      <c r="AE59" s="150"/>
    </row>
    <row r="60" spans="1:31" ht="19.5" customHeight="1">
      <c r="A60" s="222" t="s">
        <v>242</v>
      </c>
      <c r="B60" s="139"/>
      <c r="C60" s="139"/>
      <c r="D60" s="139"/>
      <c r="E60" s="139"/>
      <c r="F60" s="139"/>
      <c r="G60" s="139"/>
      <c r="H60" s="139"/>
      <c r="I60" s="139"/>
      <c r="J60" s="139"/>
      <c r="K60" s="139"/>
      <c r="L60" s="139"/>
      <c r="M60" s="139"/>
      <c r="N60" s="221"/>
      <c r="O60" s="629"/>
      <c r="P60" s="630"/>
      <c r="Q60" s="631"/>
      <c r="R60" s="632"/>
      <c r="S60" s="632"/>
      <c r="T60" s="641"/>
      <c r="U60" s="150"/>
      <c r="V60" s="150"/>
      <c r="W60" s="150"/>
      <c r="X60" s="150"/>
      <c r="Y60" s="150"/>
      <c r="Z60" s="150"/>
      <c r="AA60" s="150"/>
      <c r="AB60" s="150"/>
      <c r="AC60" s="150"/>
      <c r="AD60" s="150"/>
      <c r="AE60" s="150"/>
    </row>
    <row r="61" spans="1:31" ht="15" customHeight="1">
      <c r="A61" s="144" t="s">
        <v>210</v>
      </c>
      <c r="B61" s="155"/>
      <c r="C61" s="155"/>
      <c r="D61" s="155"/>
      <c r="E61" s="155"/>
      <c r="F61" s="155"/>
      <c r="G61" s="155"/>
      <c r="H61" s="155"/>
      <c r="I61" s="155"/>
      <c r="J61" s="221"/>
      <c r="K61" s="155"/>
      <c r="L61" s="155"/>
      <c r="M61" s="145" t="s">
        <v>211</v>
      </c>
      <c r="N61" s="221"/>
      <c r="O61" s="629"/>
      <c r="P61" s="630"/>
      <c r="Q61" s="631"/>
      <c r="R61" s="632"/>
      <c r="S61" s="632"/>
      <c r="T61" s="641"/>
      <c r="U61" s="150"/>
      <c r="V61" s="150"/>
      <c r="W61" s="150"/>
      <c r="X61" s="150"/>
      <c r="Y61" s="150"/>
      <c r="Z61" s="150"/>
      <c r="AA61" s="150"/>
      <c r="AB61" s="150"/>
      <c r="AC61" s="150"/>
      <c r="AD61" s="150"/>
      <c r="AE61" s="150"/>
    </row>
    <row r="62" spans="1:31" ht="12.75">
      <c r="A62" s="155"/>
      <c r="B62" s="155"/>
      <c r="C62" s="155"/>
      <c r="D62" s="155"/>
      <c r="E62" s="155"/>
      <c r="F62" s="155"/>
      <c r="G62" s="155"/>
      <c r="H62" s="155"/>
      <c r="I62" s="155"/>
      <c r="J62" s="155"/>
      <c r="K62" s="223" t="str">
        <f>("(")&amp;($L$14)&amp;(" ")&amp;($L$15)&amp;(")")</f>
        <v>(XX )</v>
      </c>
      <c r="L62" s="621">
        <f ca="1">NOW()</f>
        <v>40827.550094212966</v>
      </c>
      <c r="M62" s="621"/>
      <c r="N62" s="147"/>
      <c r="O62" s="629"/>
      <c r="P62" s="630"/>
      <c r="Q62" s="631"/>
      <c r="R62" s="632"/>
      <c r="S62" s="632"/>
      <c r="T62" s="641"/>
      <c r="U62" s="150"/>
      <c r="V62" s="150"/>
      <c r="W62" s="150"/>
      <c r="X62" s="150"/>
      <c r="Y62" s="150"/>
      <c r="Z62" s="150"/>
      <c r="AA62" s="150"/>
      <c r="AB62" s="150"/>
      <c r="AC62" s="150"/>
      <c r="AD62" s="150"/>
      <c r="AE62" s="150"/>
    </row>
    <row r="63" spans="8:31" ht="12.75">
      <c r="H63" s="150"/>
      <c r="N63" s="150"/>
      <c r="O63" s="629"/>
      <c r="P63" s="630"/>
      <c r="Q63" s="631"/>
      <c r="R63" s="632"/>
      <c r="S63" s="632"/>
      <c r="T63" s="641"/>
      <c r="U63" s="150"/>
      <c r="V63" s="150"/>
      <c r="W63" s="150"/>
      <c r="X63" s="150"/>
      <c r="Y63" s="150"/>
      <c r="Z63" s="150"/>
      <c r="AA63" s="150"/>
      <c r="AB63" s="150"/>
      <c r="AC63" s="150"/>
      <c r="AD63" s="150"/>
      <c r="AE63" s="150"/>
    </row>
    <row r="64" spans="13:31" ht="12.75">
      <c r="M64" s="224"/>
      <c r="N64" s="150"/>
      <c r="O64" s="629"/>
      <c r="P64" s="630"/>
      <c r="Q64" s="631"/>
      <c r="R64" s="632"/>
      <c r="S64" s="632"/>
      <c r="T64" s="641"/>
      <c r="U64" s="150"/>
      <c r="V64" s="150"/>
      <c r="W64" s="150"/>
      <c r="X64" s="150"/>
      <c r="Y64" s="150"/>
      <c r="Z64" s="150"/>
      <c r="AA64" s="150"/>
      <c r="AB64" s="150"/>
      <c r="AC64" s="150"/>
      <c r="AD64" s="150"/>
      <c r="AE64" s="150"/>
    </row>
    <row r="65" spans="14:31" ht="12.75">
      <c r="N65" s="150"/>
      <c r="O65" s="629"/>
      <c r="P65" s="630"/>
      <c r="Q65" s="631"/>
      <c r="R65" s="632"/>
      <c r="S65" s="632"/>
      <c r="T65" s="641"/>
      <c r="U65" s="150"/>
      <c r="V65" s="150"/>
      <c r="W65" s="150"/>
      <c r="X65" s="150"/>
      <c r="Y65" s="150"/>
      <c r="Z65" s="150"/>
      <c r="AA65" s="150"/>
      <c r="AB65" s="150"/>
      <c r="AC65" s="150"/>
      <c r="AD65" s="150"/>
      <c r="AE65" s="150"/>
    </row>
    <row r="66" spans="14:31" ht="12.75">
      <c r="N66" s="150"/>
      <c r="O66" s="629"/>
      <c r="P66" s="630"/>
      <c r="Q66" s="631"/>
      <c r="R66" s="632"/>
      <c r="S66" s="632"/>
      <c r="T66" s="641"/>
      <c r="U66" s="150"/>
      <c r="V66" s="150"/>
      <c r="W66" s="150"/>
      <c r="X66" s="150"/>
      <c r="Y66" s="150"/>
      <c r="Z66" s="150"/>
      <c r="AA66" s="150"/>
      <c r="AB66" s="150"/>
      <c r="AC66" s="150"/>
      <c r="AD66" s="150"/>
      <c r="AE66" s="150"/>
    </row>
    <row r="67" spans="14:31" ht="12.75">
      <c r="N67" s="150"/>
      <c r="O67" s="629"/>
      <c r="P67" s="630"/>
      <c r="Q67" s="631"/>
      <c r="R67" s="632"/>
      <c r="S67" s="632"/>
      <c r="T67" s="641"/>
      <c r="U67" s="150"/>
      <c r="V67" s="150"/>
      <c r="W67" s="150"/>
      <c r="X67" s="150"/>
      <c r="Y67" s="150"/>
      <c r="Z67" s="150"/>
      <c r="AA67" s="150"/>
      <c r="AB67" s="150"/>
      <c r="AC67" s="150"/>
      <c r="AD67" s="150"/>
      <c r="AE67" s="150"/>
    </row>
    <row r="68" spans="14:31" ht="12.75">
      <c r="N68" s="150"/>
      <c r="O68" s="629"/>
      <c r="P68" s="630"/>
      <c r="Q68" s="631"/>
      <c r="R68" s="632"/>
      <c r="S68" s="632"/>
      <c r="T68" s="641"/>
      <c r="U68" s="150"/>
      <c r="V68" s="150"/>
      <c r="W68" s="150"/>
      <c r="X68" s="150"/>
      <c r="Y68" s="150"/>
      <c r="Z68" s="150"/>
      <c r="AA68" s="150"/>
      <c r="AB68" s="150"/>
      <c r="AC68" s="150"/>
      <c r="AD68" s="150"/>
      <c r="AE68" s="150"/>
    </row>
    <row r="69" spans="14:31" ht="12.75">
      <c r="N69" s="150"/>
      <c r="O69" s="629"/>
      <c r="P69" s="630"/>
      <c r="Q69" s="631"/>
      <c r="R69" s="632"/>
      <c r="S69" s="632"/>
      <c r="T69" s="641"/>
      <c r="U69" s="150"/>
      <c r="V69" s="150"/>
      <c r="W69" s="150"/>
      <c r="X69" s="150"/>
      <c r="Y69" s="150"/>
      <c r="Z69" s="150"/>
      <c r="AA69" s="150"/>
      <c r="AB69" s="150"/>
      <c r="AC69" s="150"/>
      <c r="AD69" s="150"/>
      <c r="AE69" s="150"/>
    </row>
    <row r="70" spans="14:31" ht="12.75">
      <c r="N70" s="150"/>
      <c r="O70" s="629"/>
      <c r="P70" s="630"/>
      <c r="Q70" s="631"/>
      <c r="R70" s="632"/>
      <c r="S70" s="632"/>
      <c r="T70" s="641"/>
      <c r="U70" s="150"/>
      <c r="V70" s="150"/>
      <c r="W70" s="150"/>
      <c r="X70" s="150"/>
      <c r="Y70" s="150"/>
      <c r="Z70" s="150"/>
      <c r="AA70" s="150"/>
      <c r="AB70" s="150"/>
      <c r="AC70" s="150"/>
      <c r="AD70" s="150"/>
      <c r="AE70" s="150"/>
    </row>
    <row r="71" spans="14:31" ht="12.75">
      <c r="N71" s="150"/>
      <c r="O71" s="629"/>
      <c r="P71" s="630"/>
      <c r="Q71" s="631"/>
      <c r="R71" s="632"/>
      <c r="S71" s="632"/>
      <c r="T71" s="641"/>
      <c r="U71" s="150"/>
      <c r="V71" s="150"/>
      <c r="W71" s="150"/>
      <c r="X71" s="150"/>
      <c r="Y71" s="150"/>
      <c r="Z71" s="150"/>
      <c r="AA71" s="150"/>
      <c r="AB71" s="150"/>
      <c r="AC71" s="150"/>
      <c r="AD71" s="150"/>
      <c r="AE71" s="150"/>
    </row>
    <row r="72" spans="14:31" ht="12.75">
      <c r="N72" s="150"/>
      <c r="O72" s="629"/>
      <c r="P72" s="630"/>
      <c r="Q72" s="631"/>
      <c r="R72" s="632"/>
      <c r="S72" s="632"/>
      <c r="T72" s="641"/>
      <c r="U72" s="150"/>
      <c r="V72" s="150"/>
      <c r="W72" s="150"/>
      <c r="X72" s="150"/>
      <c r="Y72" s="150"/>
      <c r="Z72" s="150"/>
      <c r="AA72" s="150"/>
      <c r="AB72" s="150"/>
      <c r="AC72" s="150"/>
      <c r="AD72" s="150"/>
      <c r="AE72" s="150"/>
    </row>
    <row r="73" spans="14:31" ht="12.75">
      <c r="N73" s="150"/>
      <c r="O73" s="629"/>
      <c r="P73" s="630"/>
      <c r="Q73" s="631"/>
      <c r="R73" s="632"/>
      <c r="S73" s="632"/>
      <c r="T73" s="641"/>
      <c r="U73" s="150"/>
      <c r="V73" s="150"/>
      <c r="W73" s="150"/>
      <c r="X73" s="150"/>
      <c r="Y73" s="150"/>
      <c r="Z73" s="150"/>
      <c r="AA73" s="150"/>
      <c r="AB73" s="150"/>
      <c r="AC73" s="150"/>
      <c r="AD73" s="150"/>
      <c r="AE73" s="150"/>
    </row>
    <row r="74" spans="14:31" ht="12.75">
      <c r="N74" s="150"/>
      <c r="O74" s="629"/>
      <c r="P74" s="630"/>
      <c r="Q74" s="631"/>
      <c r="R74" s="632"/>
      <c r="S74" s="632"/>
      <c r="T74" s="641"/>
      <c r="U74" s="150"/>
      <c r="V74" s="150"/>
      <c r="W74" s="150"/>
      <c r="X74" s="150"/>
      <c r="Y74" s="150"/>
      <c r="Z74" s="150"/>
      <c r="AA74" s="150"/>
      <c r="AB74" s="150"/>
      <c r="AC74" s="150"/>
      <c r="AD74" s="150"/>
      <c r="AE74" s="150"/>
    </row>
    <row r="75" spans="14:31" ht="12.75">
      <c r="N75" s="150"/>
      <c r="O75" s="629"/>
      <c r="P75" s="630"/>
      <c r="Q75" s="631"/>
      <c r="R75" s="632"/>
      <c r="S75" s="632"/>
      <c r="T75" s="641"/>
      <c r="U75" s="150"/>
      <c r="V75" s="150"/>
      <c r="W75" s="150"/>
      <c r="X75" s="150"/>
      <c r="Y75" s="150"/>
      <c r="Z75" s="150"/>
      <c r="AA75" s="150"/>
      <c r="AB75" s="150"/>
      <c r="AC75" s="150"/>
      <c r="AD75" s="150"/>
      <c r="AE75" s="150"/>
    </row>
    <row r="76" spans="14:31" ht="12.75">
      <c r="N76" s="150"/>
      <c r="O76" s="629"/>
      <c r="P76" s="630"/>
      <c r="Q76" s="631"/>
      <c r="R76" s="632"/>
      <c r="S76" s="632"/>
      <c r="T76" s="641"/>
      <c r="U76" s="150"/>
      <c r="V76" s="150"/>
      <c r="W76" s="150"/>
      <c r="X76" s="150"/>
      <c r="Y76" s="150"/>
      <c r="Z76" s="150"/>
      <c r="AA76" s="150"/>
      <c r="AB76" s="150"/>
      <c r="AC76" s="150"/>
      <c r="AD76" s="150"/>
      <c r="AE76" s="150"/>
    </row>
    <row r="77" spans="14:31" ht="12.75">
      <c r="N77" s="150"/>
      <c r="O77" s="629"/>
      <c r="P77" s="630"/>
      <c r="Q77" s="631"/>
      <c r="R77" s="632"/>
      <c r="S77" s="632"/>
      <c r="T77" s="641"/>
      <c r="U77" s="150"/>
      <c r="V77" s="150"/>
      <c r="W77" s="150"/>
      <c r="X77" s="150"/>
      <c r="Y77" s="150"/>
      <c r="Z77" s="150"/>
      <c r="AA77" s="150"/>
      <c r="AB77" s="150"/>
      <c r="AC77" s="150"/>
      <c r="AD77" s="150"/>
      <c r="AE77" s="150"/>
    </row>
    <row r="78" spans="14:31" ht="12.75">
      <c r="N78" s="150"/>
      <c r="O78" s="629"/>
      <c r="P78" s="630"/>
      <c r="Q78" s="631"/>
      <c r="R78" s="632"/>
      <c r="S78" s="632"/>
      <c r="T78" s="641"/>
      <c r="U78" s="150"/>
      <c r="V78" s="150"/>
      <c r="W78" s="150"/>
      <c r="X78" s="150"/>
      <c r="Y78" s="150"/>
      <c r="Z78" s="150"/>
      <c r="AA78" s="150"/>
      <c r="AB78" s="150"/>
      <c r="AC78" s="150"/>
      <c r="AD78" s="150"/>
      <c r="AE78" s="150"/>
    </row>
    <row r="79" spans="14:31" ht="12.75">
      <c r="N79" s="150"/>
      <c r="O79" s="631"/>
      <c r="P79" s="632"/>
      <c r="Q79" s="631"/>
      <c r="R79" s="632"/>
      <c r="S79" s="632"/>
      <c r="T79" s="641"/>
      <c r="U79" s="150"/>
      <c r="V79" s="150"/>
      <c r="W79" s="150"/>
      <c r="X79" s="150"/>
      <c r="Y79" s="150"/>
      <c r="Z79" s="150"/>
      <c r="AA79" s="150"/>
      <c r="AB79" s="150"/>
      <c r="AC79" s="150"/>
      <c r="AD79" s="150"/>
      <c r="AE79" s="150"/>
    </row>
    <row r="80" spans="14:31" ht="12.75">
      <c r="N80" s="150"/>
      <c r="O80" s="631"/>
      <c r="P80" s="632"/>
      <c r="Q80" s="631"/>
      <c r="R80" s="632"/>
      <c r="S80" s="632"/>
      <c r="T80" s="641"/>
      <c r="U80" s="150"/>
      <c r="V80" s="150"/>
      <c r="W80" s="150"/>
      <c r="X80" s="150"/>
      <c r="Y80" s="150"/>
      <c r="Z80" s="150"/>
      <c r="AA80" s="150"/>
      <c r="AB80" s="150"/>
      <c r="AC80" s="150"/>
      <c r="AD80" s="150"/>
      <c r="AE80" s="150"/>
    </row>
    <row r="81" spans="14:31" ht="12.75">
      <c r="N81" s="150"/>
      <c r="O81" s="631"/>
      <c r="P81" s="632"/>
      <c r="Q81" s="631"/>
      <c r="R81" s="632"/>
      <c r="S81" s="632"/>
      <c r="T81" s="641"/>
      <c r="U81" s="150"/>
      <c r="V81" s="150"/>
      <c r="W81" s="150"/>
      <c r="X81" s="150"/>
      <c r="Y81" s="150"/>
      <c r="Z81" s="150"/>
      <c r="AA81" s="150"/>
      <c r="AB81" s="150"/>
      <c r="AC81" s="150"/>
      <c r="AD81" s="150"/>
      <c r="AE81" s="150"/>
    </row>
    <row r="82" spans="14:31" ht="12.75">
      <c r="N82" s="150"/>
      <c r="O82" s="631"/>
      <c r="P82" s="632"/>
      <c r="Q82" s="631"/>
      <c r="R82" s="632"/>
      <c r="S82" s="632"/>
      <c r="T82" s="641"/>
      <c r="U82" s="150"/>
      <c r="V82" s="150"/>
      <c r="W82" s="150"/>
      <c r="X82" s="150"/>
      <c r="Y82" s="150"/>
      <c r="Z82" s="150"/>
      <c r="AA82" s="150"/>
      <c r="AB82" s="150"/>
      <c r="AC82" s="150"/>
      <c r="AD82" s="150"/>
      <c r="AE82" s="150"/>
    </row>
    <row r="83" spans="14:31" ht="12.75">
      <c r="N83" s="150"/>
      <c r="O83" s="633"/>
      <c r="P83" s="634"/>
      <c r="Q83" s="631"/>
      <c r="R83" s="632"/>
      <c r="S83" s="632"/>
      <c r="T83" s="641"/>
      <c r="U83" s="150"/>
      <c r="V83" s="150"/>
      <c r="W83" s="150"/>
      <c r="X83" s="150"/>
      <c r="Y83" s="150"/>
      <c r="Z83" s="150"/>
      <c r="AA83" s="150"/>
      <c r="AB83" s="150"/>
      <c r="AC83" s="150"/>
      <c r="AD83" s="150"/>
      <c r="AE83" s="150"/>
    </row>
    <row r="84" spans="14:31" ht="12.75">
      <c r="N84" s="150"/>
      <c r="O84" s="150"/>
      <c r="P84" s="150"/>
      <c r="Q84" s="631"/>
      <c r="R84" s="632"/>
      <c r="S84" s="632"/>
      <c r="T84" s="641"/>
      <c r="U84" s="150"/>
      <c r="V84" s="150"/>
      <c r="W84" s="150"/>
      <c r="X84" s="150"/>
      <c r="Y84" s="150"/>
      <c r="Z84" s="150"/>
      <c r="AA84" s="150"/>
      <c r="AB84" s="150"/>
      <c r="AC84" s="150"/>
      <c r="AD84" s="150"/>
      <c r="AE84" s="150"/>
    </row>
    <row r="85" spans="14:31" ht="12.75">
      <c r="N85" s="150"/>
      <c r="O85" s="150"/>
      <c r="P85" s="150"/>
      <c r="Q85" s="631"/>
      <c r="R85" s="632"/>
      <c r="S85" s="632"/>
      <c r="T85" s="641"/>
      <c r="U85" s="150"/>
      <c r="V85" s="150"/>
      <c r="W85" s="150"/>
      <c r="X85" s="150"/>
      <c r="Y85" s="150"/>
      <c r="Z85" s="150"/>
      <c r="AA85" s="150"/>
      <c r="AB85" s="150"/>
      <c r="AC85" s="150"/>
      <c r="AD85" s="150"/>
      <c r="AE85" s="150"/>
    </row>
    <row r="86" spans="14:31" ht="12.75">
      <c r="N86" s="150"/>
      <c r="O86" s="150"/>
      <c r="P86" s="150"/>
      <c r="Q86" s="631"/>
      <c r="R86" s="632"/>
      <c r="S86" s="632"/>
      <c r="T86" s="641"/>
      <c r="U86" s="150"/>
      <c r="V86" s="150"/>
      <c r="W86" s="150"/>
      <c r="X86" s="150"/>
      <c r="Y86" s="150"/>
      <c r="Z86" s="150"/>
      <c r="AA86" s="150"/>
      <c r="AB86" s="150"/>
      <c r="AC86" s="150"/>
      <c r="AD86" s="150"/>
      <c r="AE86" s="150"/>
    </row>
    <row r="87" spans="14:20" ht="12.75">
      <c r="N87" s="150"/>
      <c r="O87" s="150"/>
      <c r="P87" s="150"/>
      <c r="Q87" s="631"/>
      <c r="R87" s="632"/>
      <c r="S87" s="632"/>
      <c r="T87" s="641"/>
    </row>
    <row r="88" spans="14:20" ht="12.75">
      <c r="N88" s="150"/>
      <c r="O88" s="150"/>
      <c r="P88" s="150"/>
      <c r="Q88" s="631"/>
      <c r="R88" s="632"/>
      <c r="S88" s="632"/>
      <c r="T88" s="641"/>
    </row>
    <row r="89" spans="14:20" ht="12.75">
      <c r="N89" s="150"/>
      <c r="O89" s="150"/>
      <c r="P89" s="150"/>
      <c r="Q89" s="631"/>
      <c r="R89" s="632"/>
      <c r="S89" s="632"/>
      <c r="T89" s="641"/>
    </row>
    <row r="90" spans="14:20" ht="12.75">
      <c r="N90" s="150"/>
      <c r="O90" s="150"/>
      <c r="P90" s="150"/>
      <c r="Q90" s="631"/>
      <c r="R90" s="632"/>
      <c r="S90" s="632"/>
      <c r="T90" s="641"/>
    </row>
    <row r="91" spans="14:20" ht="12.75">
      <c r="N91" s="150"/>
      <c r="O91" s="150"/>
      <c r="P91" s="150"/>
      <c r="Q91" s="631"/>
      <c r="R91" s="632"/>
      <c r="S91" s="632"/>
      <c r="T91" s="641"/>
    </row>
    <row r="92" spans="14:20" ht="12.75">
      <c r="N92" s="150"/>
      <c r="O92" s="150"/>
      <c r="P92" s="150"/>
      <c r="Q92" s="631"/>
      <c r="R92" s="632"/>
      <c r="S92" s="632"/>
      <c r="T92" s="641"/>
    </row>
    <row r="93" spans="14:20" ht="12.75">
      <c r="N93" s="150"/>
      <c r="O93" s="150"/>
      <c r="P93" s="150"/>
      <c r="Q93" s="631"/>
      <c r="R93" s="632"/>
      <c r="S93" s="632"/>
      <c r="T93" s="641"/>
    </row>
    <row r="94" spans="14:20" ht="12.75">
      <c r="N94" s="150"/>
      <c r="O94" s="150"/>
      <c r="P94" s="150"/>
      <c r="Q94" s="631"/>
      <c r="R94" s="632"/>
      <c r="S94" s="632"/>
      <c r="T94" s="641"/>
    </row>
    <row r="95" spans="14:20" ht="12.75">
      <c r="N95" s="150"/>
      <c r="O95" s="150"/>
      <c r="P95" s="150"/>
      <c r="Q95" s="631"/>
      <c r="R95" s="632"/>
      <c r="S95" s="632"/>
      <c r="T95" s="641"/>
    </row>
    <row r="96" spans="14:20" ht="12.75">
      <c r="N96" s="150"/>
      <c r="O96" s="150"/>
      <c r="P96" s="150"/>
      <c r="Q96" s="633"/>
      <c r="R96" s="634"/>
      <c r="S96" s="634"/>
      <c r="T96" s="642"/>
    </row>
    <row r="97" spans="14:38" ht="12.75" hidden="1">
      <c r="N97" s="150"/>
      <c r="O97" s="150"/>
      <c r="P97" s="150"/>
      <c r="Q97" s="150"/>
      <c r="R97" s="139"/>
      <c r="AF97" s="426">
        <f>IF(AF104=1,1,0)</f>
        <v>1</v>
      </c>
      <c r="AG97" s="4"/>
      <c r="AH97" s="4"/>
      <c r="AI97" s="4"/>
      <c r="AJ97" s="4"/>
      <c r="AK97" s="427"/>
      <c r="AL97"/>
    </row>
    <row r="98" spans="14:38" ht="12.75" hidden="1">
      <c r="N98" s="150"/>
      <c r="O98" s="150"/>
      <c r="P98" s="150"/>
      <c r="Q98" s="150"/>
      <c r="R98" s="139"/>
      <c r="AF98" s="426">
        <f>IF(AF102=1,1,0)</f>
        <v>1</v>
      </c>
      <c r="AG98" s="4"/>
      <c r="AH98" s="4"/>
      <c r="AI98" s="4"/>
      <c r="AJ98" s="4"/>
      <c r="AK98" s="427"/>
      <c r="AL98"/>
    </row>
    <row r="99" spans="14:38" ht="12.75" hidden="1">
      <c r="N99" s="150"/>
      <c r="O99" s="150"/>
      <c r="P99" s="150"/>
      <c r="Q99" s="150"/>
      <c r="R99" s="139"/>
      <c r="AF99" s="428" t="str">
        <f>L13</f>
        <v> SELECT</v>
      </c>
      <c r="AG99" s="428">
        <v>1</v>
      </c>
      <c r="AH99" s="303" t="s">
        <v>136</v>
      </c>
      <c r="AI99" s="428">
        <v>1</v>
      </c>
      <c r="AJ99" s="4" t="s">
        <v>647</v>
      </c>
      <c r="AK99" s="427"/>
      <c r="AL99" s="4" t="s">
        <v>648</v>
      </c>
    </row>
    <row r="100" spans="14:38" ht="12.75" hidden="1">
      <c r="N100" s="150"/>
      <c r="O100" s="150"/>
      <c r="P100" s="150"/>
      <c r="Q100" s="150"/>
      <c r="R100" s="139"/>
      <c r="W100" s="148"/>
      <c r="AF100" s="429" t="str">
        <f>LOOKUP($AF$99,$AJ$99:$AL$155)</f>
        <v> SELECT </v>
      </c>
      <c r="AG100" s="428">
        <v>2</v>
      </c>
      <c r="AH100" s="4" t="s">
        <v>129</v>
      </c>
      <c r="AI100" s="428">
        <v>5</v>
      </c>
      <c r="AJ100" s="4" t="s">
        <v>132</v>
      </c>
      <c r="AK100" s="427"/>
      <c r="AL100" s="4" t="s">
        <v>133</v>
      </c>
    </row>
    <row r="101" spans="14:38" ht="12.75" hidden="1">
      <c r="N101" s="150"/>
      <c r="O101" s="150"/>
      <c r="P101" s="150"/>
      <c r="Q101" s="150"/>
      <c r="R101" s="139"/>
      <c r="AF101" s="426" t="e">
        <f>LOOKUP($AF$99,$AI$99:$AJ$155)</f>
        <v>#N/A</v>
      </c>
      <c r="AG101" s="428">
        <v>3</v>
      </c>
      <c r="AH101" s="4" t="s">
        <v>133</v>
      </c>
      <c r="AI101" s="428">
        <v>3</v>
      </c>
      <c r="AJ101" s="4" t="s">
        <v>128</v>
      </c>
      <c r="AK101" s="427"/>
      <c r="AL101" s="4" t="s">
        <v>129</v>
      </c>
    </row>
    <row r="102" spans="18:38" ht="15.75" hidden="1">
      <c r="R102" s="225"/>
      <c r="W102" s="148"/>
      <c r="X102" s="148"/>
      <c r="Y102" s="425"/>
      <c r="Z102" s="148"/>
      <c r="AA102" s="424"/>
      <c r="AF102" s="428">
        <v>1</v>
      </c>
      <c r="AG102" s="428">
        <v>4</v>
      </c>
      <c r="AH102" s="4" t="s">
        <v>135</v>
      </c>
      <c r="AI102" s="428">
        <v>2</v>
      </c>
      <c r="AJ102" s="4" t="s">
        <v>130</v>
      </c>
      <c r="AK102" s="427"/>
      <c r="AL102" s="4" t="s">
        <v>131</v>
      </c>
    </row>
    <row r="103" spans="18:38" ht="15" hidden="1">
      <c r="R103" s="225"/>
      <c r="S103" s="140">
        <v>1</v>
      </c>
      <c r="T103" s="559" t="s">
        <v>616</v>
      </c>
      <c r="W103" s="148"/>
      <c r="X103" s="148"/>
      <c r="Z103" s="148"/>
      <c r="AF103" s="429" t="str">
        <f>LOOKUP($AF$102,$AG$99:$AH$155)</f>
        <v>SELECT</v>
      </c>
      <c r="AG103" s="428">
        <v>5</v>
      </c>
      <c r="AH103" s="4" t="s">
        <v>131</v>
      </c>
      <c r="AI103" s="428">
        <v>4</v>
      </c>
      <c r="AJ103" s="4" t="s">
        <v>134</v>
      </c>
      <c r="AK103" s="427"/>
      <c r="AL103" s="4" t="s">
        <v>135</v>
      </c>
    </row>
    <row r="104" spans="18:38" ht="15.75" hidden="1">
      <c r="R104" s="225"/>
      <c r="S104" s="140">
        <v>2</v>
      </c>
      <c r="T104" s="249" t="s">
        <v>450</v>
      </c>
      <c r="W104" s="148"/>
      <c r="X104" s="148"/>
      <c r="Z104" s="148"/>
      <c r="AF104" s="428">
        <v>1</v>
      </c>
      <c r="AG104" s="428">
        <v>6</v>
      </c>
      <c r="AH104" s="4" t="s">
        <v>127</v>
      </c>
      <c r="AI104" s="428">
        <v>6</v>
      </c>
      <c r="AJ104" s="4" t="s">
        <v>126</v>
      </c>
      <c r="AK104" s="427"/>
      <c r="AL104" s="4" t="s">
        <v>127</v>
      </c>
    </row>
    <row r="105" spans="18:38" ht="15.75" hidden="1">
      <c r="R105" s="225"/>
      <c r="S105" s="140">
        <v>3</v>
      </c>
      <c r="T105" s="249" t="s">
        <v>451</v>
      </c>
      <c r="W105" s="148"/>
      <c r="X105" s="148"/>
      <c r="Z105" s="148"/>
      <c r="AF105" s="429" t="str">
        <f>LOOKUP($AF$104,$AG$99:$AH$155)</f>
        <v>SELECT</v>
      </c>
      <c r="AG105" s="428">
        <v>7</v>
      </c>
      <c r="AH105" s="4" t="s">
        <v>123</v>
      </c>
      <c r="AI105" s="428">
        <v>8</v>
      </c>
      <c r="AJ105" s="4" t="s">
        <v>122</v>
      </c>
      <c r="AK105" s="427"/>
      <c r="AL105" s="4" t="s">
        <v>123</v>
      </c>
    </row>
    <row r="106" spans="18:38" ht="15.75" hidden="1">
      <c r="R106" s="225"/>
      <c r="S106" s="140">
        <v>4</v>
      </c>
      <c r="T106" s="558" t="s">
        <v>832</v>
      </c>
      <c r="W106" s="148"/>
      <c r="X106" s="148"/>
      <c r="Z106" s="148"/>
      <c r="AF106" s="4"/>
      <c r="AG106" s="428">
        <v>8</v>
      </c>
      <c r="AH106" s="4" t="s">
        <v>125</v>
      </c>
      <c r="AI106" s="428">
        <v>7</v>
      </c>
      <c r="AJ106" s="4" t="s">
        <v>124</v>
      </c>
      <c r="AK106" s="427"/>
      <c r="AL106" s="4" t="s">
        <v>125</v>
      </c>
    </row>
    <row r="107" spans="18:38" ht="15.75" hidden="1">
      <c r="R107" s="225"/>
      <c r="S107" s="140">
        <v>5</v>
      </c>
      <c r="T107" s="249" t="s">
        <v>833</v>
      </c>
      <c r="W107" s="148"/>
      <c r="X107" s="148"/>
      <c r="Z107" s="148"/>
      <c r="AF107" s="4"/>
      <c r="AG107" s="428">
        <v>9</v>
      </c>
      <c r="AH107" s="4" t="s">
        <v>121</v>
      </c>
      <c r="AI107" s="428">
        <v>9</v>
      </c>
      <c r="AJ107" s="4" t="s">
        <v>118</v>
      </c>
      <c r="AK107" s="427"/>
      <c r="AL107" s="4" t="s">
        <v>119</v>
      </c>
    </row>
    <row r="108" spans="18:38" ht="15.75" hidden="1">
      <c r="R108" s="225"/>
      <c r="S108" s="140">
        <v>6</v>
      </c>
      <c r="T108" s="249" t="s">
        <v>834</v>
      </c>
      <c r="W108" s="148"/>
      <c r="X108" s="148"/>
      <c r="Z108" s="148"/>
      <c r="AF108" s="4"/>
      <c r="AG108" s="428">
        <v>10</v>
      </c>
      <c r="AH108" s="4" t="s">
        <v>119</v>
      </c>
      <c r="AI108" s="428">
        <v>10</v>
      </c>
      <c r="AJ108" s="4" t="s">
        <v>120</v>
      </c>
      <c r="AK108" s="427"/>
      <c r="AL108" s="4" t="s">
        <v>121</v>
      </c>
    </row>
    <row r="109" spans="18:38" ht="15.75" hidden="1">
      <c r="R109" s="225">
        <v>1</v>
      </c>
      <c r="S109" s="140">
        <v>7</v>
      </c>
      <c r="T109" s="249" t="s">
        <v>835</v>
      </c>
      <c r="W109" s="148"/>
      <c r="X109" s="148"/>
      <c r="Z109" s="148"/>
      <c r="AF109" s="4"/>
      <c r="AG109" s="428">
        <v>11</v>
      </c>
      <c r="AH109" s="4" t="s">
        <v>117</v>
      </c>
      <c r="AI109" s="428">
        <v>11</v>
      </c>
      <c r="AJ109" s="4" t="s">
        <v>116</v>
      </c>
      <c r="AK109" s="427"/>
      <c r="AL109" s="4" t="s">
        <v>117</v>
      </c>
    </row>
    <row r="110" spans="18:38" ht="15.75" hidden="1">
      <c r="R110" s="225"/>
      <c r="S110" s="140">
        <v>8</v>
      </c>
      <c r="T110" s="249" t="s">
        <v>836</v>
      </c>
      <c r="W110" s="148"/>
      <c r="X110" s="148"/>
      <c r="Z110" s="148"/>
      <c r="AF110" s="4"/>
      <c r="AG110" s="428">
        <v>12</v>
      </c>
      <c r="AH110" s="4" t="s">
        <v>115</v>
      </c>
      <c r="AI110" s="428">
        <v>12</v>
      </c>
      <c r="AJ110" s="4" t="s">
        <v>114</v>
      </c>
      <c r="AK110" s="427"/>
      <c r="AL110" s="4" t="s">
        <v>115</v>
      </c>
    </row>
    <row r="111" spans="18:38" ht="15.75" hidden="1">
      <c r="R111" s="225"/>
      <c r="S111" s="140">
        <v>9</v>
      </c>
      <c r="T111" s="249"/>
      <c r="W111" s="148"/>
      <c r="X111" s="148"/>
      <c r="Z111" s="148"/>
      <c r="AF111" s="4"/>
      <c r="AG111" s="428">
        <v>13</v>
      </c>
      <c r="AH111" s="4" t="s">
        <v>113</v>
      </c>
      <c r="AI111" s="428">
        <v>13</v>
      </c>
      <c r="AJ111" s="4" t="s">
        <v>112</v>
      </c>
      <c r="AK111" s="427"/>
      <c r="AL111" s="4" t="s">
        <v>113</v>
      </c>
    </row>
    <row r="112" spans="18:38" ht="15.75" hidden="1">
      <c r="R112" s="226"/>
      <c r="S112" s="140">
        <v>10</v>
      </c>
      <c r="T112" s="249"/>
      <c r="W112" s="148"/>
      <c r="X112" s="148"/>
      <c r="Z112" s="148"/>
      <c r="AF112" s="4"/>
      <c r="AG112" s="428">
        <v>14</v>
      </c>
      <c r="AH112" s="4" t="s">
        <v>111</v>
      </c>
      <c r="AI112" s="428">
        <v>14</v>
      </c>
      <c r="AJ112" s="4" t="s">
        <v>110</v>
      </c>
      <c r="AK112" s="427"/>
      <c r="AL112" s="4" t="s">
        <v>111</v>
      </c>
    </row>
    <row r="113" spans="18:38" ht="15.75" hidden="1">
      <c r="R113" s="226"/>
      <c r="S113" s="140">
        <v>11</v>
      </c>
      <c r="T113" s="249"/>
      <c r="X113" s="148"/>
      <c r="Z113" s="148"/>
      <c r="AF113" s="4"/>
      <c r="AG113" s="428">
        <v>15</v>
      </c>
      <c r="AH113" s="4" t="s">
        <v>109</v>
      </c>
      <c r="AI113" s="428">
        <v>15</v>
      </c>
      <c r="AJ113" s="4" t="s">
        <v>106</v>
      </c>
      <c r="AK113" s="427"/>
      <c r="AL113" s="4" t="s">
        <v>107</v>
      </c>
    </row>
    <row r="114" spans="18:38" ht="15.75" hidden="1">
      <c r="R114" s="226"/>
      <c r="S114" s="140">
        <v>12</v>
      </c>
      <c r="T114" s="249"/>
      <c r="X114" s="148"/>
      <c r="Z114" s="148"/>
      <c r="AF114" s="4"/>
      <c r="AG114" s="428">
        <v>16</v>
      </c>
      <c r="AH114" s="4" t="s">
        <v>107</v>
      </c>
      <c r="AI114" s="428">
        <v>16</v>
      </c>
      <c r="AJ114" s="4" t="s">
        <v>104</v>
      </c>
      <c r="AK114" s="427"/>
      <c r="AL114" s="4" t="s">
        <v>105</v>
      </c>
    </row>
    <row r="115" spans="18:38" ht="15.75" hidden="1">
      <c r="R115" s="226"/>
      <c r="S115" s="140">
        <v>13</v>
      </c>
      <c r="T115" s="249"/>
      <c r="X115" s="148"/>
      <c r="Z115" s="148"/>
      <c r="AF115" s="4"/>
      <c r="AG115" s="428">
        <v>17</v>
      </c>
      <c r="AH115" s="4" t="s">
        <v>105</v>
      </c>
      <c r="AI115" s="428">
        <v>17</v>
      </c>
      <c r="AJ115" s="4" t="s">
        <v>102</v>
      </c>
      <c r="AK115" s="427"/>
      <c r="AL115" s="4" t="s">
        <v>103</v>
      </c>
    </row>
    <row r="116" spans="18:38" ht="15.75" hidden="1">
      <c r="R116" s="226"/>
      <c r="S116" s="140">
        <v>14</v>
      </c>
      <c r="T116" s="249"/>
      <c r="X116" s="148"/>
      <c r="Z116" s="148"/>
      <c r="AF116" s="4"/>
      <c r="AG116" s="428">
        <v>18</v>
      </c>
      <c r="AH116" s="4" t="s">
        <v>103</v>
      </c>
      <c r="AI116" s="428">
        <v>18</v>
      </c>
      <c r="AJ116" s="4" t="s">
        <v>108</v>
      </c>
      <c r="AK116" s="427"/>
      <c r="AL116" s="4" t="s">
        <v>109</v>
      </c>
    </row>
    <row r="117" spans="18:38" ht="15.75" hidden="1">
      <c r="R117" s="226"/>
      <c r="S117" s="140">
        <v>15</v>
      </c>
      <c r="T117" s="249"/>
      <c r="X117" s="148"/>
      <c r="Z117" s="148"/>
      <c r="AF117" s="4"/>
      <c r="AG117" s="428">
        <v>19</v>
      </c>
      <c r="AH117" s="4" t="s">
        <v>99</v>
      </c>
      <c r="AI117" s="428">
        <v>20</v>
      </c>
      <c r="AJ117" s="4" t="s">
        <v>98</v>
      </c>
      <c r="AK117" s="427"/>
      <c r="AL117" s="4" t="s">
        <v>99</v>
      </c>
    </row>
    <row r="118" spans="18:38" ht="15.75" hidden="1">
      <c r="R118" s="226"/>
      <c r="S118" s="140">
        <v>16</v>
      </c>
      <c r="T118" s="249"/>
      <c r="X118" s="148"/>
      <c r="Z118" s="148"/>
      <c r="AF118" s="4"/>
      <c r="AG118" s="428">
        <v>20</v>
      </c>
      <c r="AH118" s="4" t="s">
        <v>101</v>
      </c>
      <c r="AI118" s="428">
        <v>19</v>
      </c>
      <c r="AJ118" s="4" t="s">
        <v>100</v>
      </c>
      <c r="AK118" s="427"/>
      <c r="AL118" s="4" t="s">
        <v>101</v>
      </c>
    </row>
    <row r="119" spans="18:38" ht="15.75" hidden="1">
      <c r="R119" s="226"/>
      <c r="S119" s="140">
        <v>17</v>
      </c>
      <c r="T119" s="249"/>
      <c r="X119" s="148"/>
      <c r="Z119" s="148"/>
      <c r="AF119" s="4"/>
      <c r="AG119" s="428">
        <v>21</v>
      </c>
      <c r="AH119" s="4" t="s">
        <v>97</v>
      </c>
      <c r="AI119" s="428">
        <v>21</v>
      </c>
      <c r="AJ119" s="4" t="s">
        <v>96</v>
      </c>
      <c r="AK119" s="427"/>
      <c r="AL119" s="4" t="s">
        <v>97</v>
      </c>
    </row>
    <row r="120" spans="18:38" ht="15.75" hidden="1">
      <c r="R120" s="226"/>
      <c r="S120" s="140">
        <v>18</v>
      </c>
      <c r="T120" s="249"/>
      <c r="X120" s="148"/>
      <c r="Z120" s="148"/>
      <c r="AF120" s="4"/>
      <c r="AG120" s="428">
        <v>22</v>
      </c>
      <c r="AH120" s="4" t="s">
        <v>95</v>
      </c>
      <c r="AI120" s="428">
        <v>22</v>
      </c>
      <c r="AJ120" s="4" t="s">
        <v>90</v>
      </c>
      <c r="AK120" s="427"/>
      <c r="AL120" s="4" t="s">
        <v>91</v>
      </c>
    </row>
    <row r="121" spans="18:38" ht="15.75" hidden="1">
      <c r="R121" s="226"/>
      <c r="S121" s="140">
        <v>19</v>
      </c>
      <c r="T121" s="249"/>
      <c r="X121" s="148"/>
      <c r="Z121" s="148"/>
      <c r="AF121" s="4"/>
      <c r="AG121" s="428">
        <v>23</v>
      </c>
      <c r="AH121" s="4" t="s">
        <v>93</v>
      </c>
      <c r="AI121" s="428">
        <v>23</v>
      </c>
      <c r="AJ121" s="4" t="s">
        <v>649</v>
      </c>
      <c r="AK121" s="427"/>
      <c r="AL121" s="4"/>
    </row>
    <row r="122" spans="18:38" ht="15.75" hidden="1">
      <c r="R122" s="226"/>
      <c r="S122" s="140">
        <v>20</v>
      </c>
      <c r="T122" s="249"/>
      <c r="X122" s="148"/>
      <c r="Z122" s="148"/>
      <c r="AF122" s="4"/>
      <c r="AG122" s="428">
        <v>24</v>
      </c>
      <c r="AH122" s="4" t="s">
        <v>91</v>
      </c>
      <c r="AI122" s="428">
        <v>24</v>
      </c>
      <c r="AJ122" s="4" t="s">
        <v>92</v>
      </c>
      <c r="AK122" s="427"/>
      <c r="AL122" s="4" t="s">
        <v>93</v>
      </c>
    </row>
    <row r="123" spans="18:38" ht="15.75" hidden="1">
      <c r="R123" s="226"/>
      <c r="S123" s="140">
        <v>21</v>
      </c>
      <c r="T123" s="249"/>
      <c r="X123" s="148"/>
      <c r="Z123" s="148"/>
      <c r="AF123" s="4"/>
      <c r="AG123" s="428">
        <v>25</v>
      </c>
      <c r="AH123" s="4" t="s">
        <v>89</v>
      </c>
      <c r="AI123" s="428">
        <v>25</v>
      </c>
      <c r="AJ123" s="4" t="s">
        <v>94</v>
      </c>
      <c r="AK123" s="427"/>
      <c r="AL123" s="4" t="s">
        <v>95</v>
      </c>
    </row>
    <row r="124" spans="18:38" ht="15.75" hidden="1">
      <c r="R124" s="226"/>
      <c r="S124" s="149">
        <v>22</v>
      </c>
      <c r="T124" s="249"/>
      <c r="X124" s="148"/>
      <c r="Z124" s="148"/>
      <c r="AF124" s="4"/>
      <c r="AG124" s="428">
        <v>26</v>
      </c>
      <c r="AH124" s="4" t="s">
        <v>87</v>
      </c>
      <c r="AI124" s="428">
        <v>26</v>
      </c>
      <c r="AJ124" s="4" t="s">
        <v>88</v>
      </c>
      <c r="AK124" s="427"/>
      <c r="AL124" s="4" t="s">
        <v>89</v>
      </c>
    </row>
    <row r="125" spans="18:38" ht="15.75" hidden="1">
      <c r="R125" s="226"/>
      <c r="S125" s="149">
        <v>23</v>
      </c>
      <c r="T125" s="249"/>
      <c r="X125" s="148"/>
      <c r="Z125" s="148"/>
      <c r="AF125" s="4"/>
      <c r="AG125" s="428">
        <v>27</v>
      </c>
      <c r="AH125" s="4" t="s">
        <v>85</v>
      </c>
      <c r="AI125" s="428">
        <v>27</v>
      </c>
      <c r="AJ125" s="4" t="s">
        <v>86</v>
      </c>
      <c r="AK125" s="427"/>
      <c r="AL125" s="4" t="s">
        <v>87</v>
      </c>
    </row>
    <row r="126" spans="18:38" ht="15.75" hidden="1">
      <c r="R126" s="226"/>
      <c r="S126" s="149">
        <v>24</v>
      </c>
      <c r="T126" s="249"/>
      <c r="X126" s="148"/>
      <c r="Z126" s="148"/>
      <c r="AF126" s="4"/>
      <c r="AG126" s="428">
        <v>28</v>
      </c>
      <c r="AH126" s="4" t="s">
        <v>83</v>
      </c>
      <c r="AI126" s="428">
        <v>28</v>
      </c>
      <c r="AJ126" s="4" t="s">
        <v>82</v>
      </c>
      <c r="AK126" s="427"/>
      <c r="AL126" s="4" t="s">
        <v>83</v>
      </c>
    </row>
    <row r="127" spans="18:38" ht="15.75" hidden="1">
      <c r="R127" s="149"/>
      <c r="S127" s="149">
        <v>25</v>
      </c>
      <c r="T127" s="249"/>
      <c r="X127" s="148"/>
      <c r="Z127" s="148"/>
      <c r="AF127" s="4"/>
      <c r="AG127" s="428">
        <v>29</v>
      </c>
      <c r="AH127" s="4" t="s">
        <v>81</v>
      </c>
      <c r="AI127" s="428">
        <v>29</v>
      </c>
      <c r="AJ127" s="4" t="s">
        <v>84</v>
      </c>
      <c r="AK127" s="427"/>
      <c r="AL127" s="4" t="s">
        <v>85</v>
      </c>
    </row>
    <row r="128" spans="18:38" ht="15.75" hidden="1">
      <c r="R128" s="149"/>
      <c r="S128" s="149">
        <v>26</v>
      </c>
      <c r="T128" s="249"/>
      <c r="X128" s="148"/>
      <c r="Z128" s="148"/>
      <c r="AF128" s="4"/>
      <c r="AG128" s="428">
        <v>30</v>
      </c>
      <c r="AH128" s="4" t="s">
        <v>79</v>
      </c>
      <c r="AI128" s="428">
        <v>30</v>
      </c>
      <c r="AJ128" s="4" t="s">
        <v>80</v>
      </c>
      <c r="AK128" s="427"/>
      <c r="AL128" s="4" t="s">
        <v>81</v>
      </c>
    </row>
    <row r="129" spans="18:38" ht="15.75" hidden="1">
      <c r="R129" s="149"/>
      <c r="S129" s="149">
        <v>27</v>
      </c>
      <c r="T129" s="249"/>
      <c r="X129" s="148"/>
      <c r="Z129" s="148"/>
      <c r="AF129" s="4"/>
      <c r="AG129" s="428">
        <v>31</v>
      </c>
      <c r="AH129" s="4" t="s">
        <v>77</v>
      </c>
      <c r="AI129" s="428">
        <v>31</v>
      </c>
      <c r="AJ129" s="4" t="s">
        <v>74</v>
      </c>
      <c r="AK129" s="427"/>
      <c r="AL129" s="4" t="s">
        <v>75</v>
      </c>
    </row>
    <row r="130" spans="18:38" ht="15.75" hidden="1">
      <c r="R130" s="149"/>
      <c r="S130" s="149">
        <v>28</v>
      </c>
      <c r="T130" s="249"/>
      <c r="X130" s="148"/>
      <c r="Z130" s="148"/>
      <c r="AF130" s="4"/>
      <c r="AG130" s="428">
        <v>32</v>
      </c>
      <c r="AH130" s="4" t="s">
        <v>75</v>
      </c>
      <c r="AI130" s="428">
        <v>32</v>
      </c>
      <c r="AJ130" s="4" t="s">
        <v>66</v>
      </c>
      <c r="AK130" s="427"/>
      <c r="AL130" s="4" t="s">
        <v>67</v>
      </c>
    </row>
    <row r="131" spans="18:38" ht="15.75" hidden="1">
      <c r="R131" s="149"/>
      <c r="S131" s="149">
        <v>29</v>
      </c>
      <c r="T131" s="249"/>
      <c r="X131" s="148"/>
      <c r="Z131" s="148"/>
      <c r="AF131" s="4"/>
      <c r="AG131" s="428">
        <v>33</v>
      </c>
      <c r="AH131" s="4" t="s">
        <v>73</v>
      </c>
      <c r="AI131" s="428">
        <v>33</v>
      </c>
      <c r="AJ131" s="4" t="s">
        <v>72</v>
      </c>
      <c r="AK131" s="427"/>
      <c r="AL131" s="4" t="s">
        <v>73</v>
      </c>
    </row>
    <row r="132" spans="18:38" ht="15.75" hidden="1">
      <c r="R132" s="149"/>
      <c r="S132" s="149">
        <v>30</v>
      </c>
      <c r="T132" s="249"/>
      <c r="X132" s="148"/>
      <c r="Z132" s="148"/>
      <c r="AF132" s="4"/>
      <c r="AG132" s="428">
        <v>34</v>
      </c>
      <c r="AH132" s="4" t="s">
        <v>71</v>
      </c>
      <c r="AI132" s="428">
        <v>34</v>
      </c>
      <c r="AJ132" s="4" t="s">
        <v>70</v>
      </c>
      <c r="AK132" s="427"/>
      <c r="AL132" s="4" t="s">
        <v>71</v>
      </c>
    </row>
    <row r="133" spans="18:38" ht="15.75" hidden="1">
      <c r="R133" s="149"/>
      <c r="S133" s="149">
        <v>31</v>
      </c>
      <c r="T133" s="249"/>
      <c r="X133" s="148"/>
      <c r="Z133" s="148"/>
      <c r="AF133" s="4"/>
      <c r="AG133" s="428">
        <v>35</v>
      </c>
      <c r="AH133" s="4" t="s">
        <v>69</v>
      </c>
      <c r="AI133" s="428">
        <v>35</v>
      </c>
      <c r="AJ133" s="4" t="s">
        <v>68</v>
      </c>
      <c r="AK133" s="427"/>
      <c r="AL133" s="4" t="s">
        <v>69</v>
      </c>
    </row>
    <row r="134" spans="18:38" ht="15.75" hidden="1">
      <c r="R134" s="149"/>
      <c r="S134" s="149">
        <v>32</v>
      </c>
      <c r="T134" s="249"/>
      <c r="X134" s="148"/>
      <c r="Z134" s="148"/>
      <c r="AF134" s="4"/>
      <c r="AG134" s="428">
        <v>36</v>
      </c>
      <c r="AH134" s="4" t="s">
        <v>67</v>
      </c>
      <c r="AI134" s="428">
        <v>36</v>
      </c>
      <c r="AJ134" s="4" t="s">
        <v>64</v>
      </c>
      <c r="AK134" s="427"/>
      <c r="AL134" s="4" t="s">
        <v>65</v>
      </c>
    </row>
    <row r="135" spans="18:38" ht="15.75" hidden="1">
      <c r="R135" s="149"/>
      <c r="S135" s="149">
        <v>33</v>
      </c>
      <c r="T135" s="249"/>
      <c r="X135" s="148"/>
      <c r="Z135" s="148"/>
      <c r="AF135" s="4"/>
      <c r="AG135" s="428">
        <v>37</v>
      </c>
      <c r="AH135" s="4" t="s">
        <v>65</v>
      </c>
      <c r="AI135" s="428">
        <v>37</v>
      </c>
      <c r="AJ135" s="4" t="s">
        <v>78</v>
      </c>
      <c r="AK135" s="427"/>
      <c r="AL135" s="4" t="s">
        <v>79</v>
      </c>
    </row>
    <row r="136" spans="18:38" ht="15.75" hidden="1">
      <c r="R136" s="149"/>
      <c r="S136" s="149">
        <v>34</v>
      </c>
      <c r="T136" s="249"/>
      <c r="X136" s="148"/>
      <c r="Z136" s="148"/>
      <c r="AF136" s="4"/>
      <c r="AG136" s="428">
        <v>38</v>
      </c>
      <c r="AH136" s="4" t="s">
        <v>63</v>
      </c>
      <c r="AI136" s="428">
        <v>38</v>
      </c>
      <c r="AJ136" s="4" t="s">
        <v>76</v>
      </c>
      <c r="AK136" s="427"/>
      <c r="AL136" s="4" t="s">
        <v>77</v>
      </c>
    </row>
    <row r="137" spans="18:38" ht="15.75" hidden="1">
      <c r="R137" s="149"/>
      <c r="S137" s="149">
        <v>35</v>
      </c>
      <c r="T137" s="249"/>
      <c r="X137" s="148"/>
      <c r="Z137" s="148"/>
      <c r="AF137" s="4"/>
      <c r="AG137" s="428">
        <v>39</v>
      </c>
      <c r="AH137" s="4" t="s">
        <v>61</v>
      </c>
      <c r="AI137" s="428">
        <v>39</v>
      </c>
      <c r="AJ137" s="4" t="s">
        <v>62</v>
      </c>
      <c r="AK137" s="427"/>
      <c r="AL137" s="4" t="s">
        <v>63</v>
      </c>
    </row>
    <row r="138" spans="18:38" ht="15.75" hidden="1">
      <c r="R138" s="149"/>
      <c r="S138" s="149">
        <v>36</v>
      </c>
      <c r="T138" s="249"/>
      <c r="X138" s="148"/>
      <c r="Z138" s="148"/>
      <c r="AF138" s="4"/>
      <c r="AG138" s="428">
        <v>40</v>
      </c>
      <c r="AH138" s="4" t="s">
        <v>59</v>
      </c>
      <c r="AI138" s="428">
        <v>40</v>
      </c>
      <c r="AJ138" s="4" t="s">
        <v>60</v>
      </c>
      <c r="AK138" s="427"/>
      <c r="AL138" s="4" t="s">
        <v>61</v>
      </c>
    </row>
    <row r="139" spans="18:38" ht="15.75" hidden="1">
      <c r="R139" s="149"/>
      <c r="S139" s="149">
        <v>37</v>
      </c>
      <c r="T139" s="249"/>
      <c r="X139" s="148"/>
      <c r="Z139" s="148"/>
      <c r="AF139" s="4"/>
      <c r="AG139" s="428">
        <v>41</v>
      </c>
      <c r="AH139" s="4" t="s">
        <v>57</v>
      </c>
      <c r="AI139" s="428">
        <v>41</v>
      </c>
      <c r="AJ139" s="4" t="s">
        <v>58</v>
      </c>
      <c r="AK139" s="427"/>
      <c r="AL139" s="4" t="s">
        <v>59</v>
      </c>
    </row>
    <row r="140" spans="18:38" ht="15.75" hidden="1">
      <c r="R140" s="149"/>
      <c r="S140" s="149">
        <v>38</v>
      </c>
      <c r="T140" s="249"/>
      <c r="X140" s="148"/>
      <c r="Z140" s="148"/>
      <c r="AF140" s="4"/>
      <c r="AG140" s="428">
        <v>42</v>
      </c>
      <c r="AH140" s="4" t="s">
        <v>55</v>
      </c>
      <c r="AI140" s="428">
        <v>42</v>
      </c>
      <c r="AJ140" s="4" t="s">
        <v>56</v>
      </c>
      <c r="AK140" s="427"/>
      <c r="AL140" s="4" t="s">
        <v>57</v>
      </c>
    </row>
    <row r="141" spans="18:38" ht="15.75" hidden="1">
      <c r="R141" s="149"/>
      <c r="S141" s="227">
        <v>39</v>
      </c>
      <c r="T141" s="249"/>
      <c r="X141" s="148"/>
      <c r="Z141" s="148"/>
      <c r="AF141" s="4"/>
      <c r="AG141" s="428">
        <v>43</v>
      </c>
      <c r="AH141" s="4" t="s">
        <v>53</v>
      </c>
      <c r="AI141" s="428">
        <v>43</v>
      </c>
      <c r="AJ141" s="4" t="s">
        <v>54</v>
      </c>
      <c r="AK141" s="427"/>
      <c r="AL141" s="4" t="s">
        <v>55</v>
      </c>
    </row>
    <row r="142" spans="18:38" ht="15.75" hidden="1">
      <c r="R142" s="149"/>
      <c r="S142" s="227">
        <v>40</v>
      </c>
      <c r="T142" s="249"/>
      <c r="X142" s="148"/>
      <c r="Z142" s="148"/>
      <c r="AF142" s="4"/>
      <c r="AG142" s="428">
        <v>44</v>
      </c>
      <c r="AH142" s="4" t="s">
        <v>51</v>
      </c>
      <c r="AI142" s="428">
        <v>44</v>
      </c>
      <c r="AJ142" s="4" t="s">
        <v>52</v>
      </c>
      <c r="AK142" s="427"/>
      <c r="AL142" s="4" t="s">
        <v>53</v>
      </c>
    </row>
    <row r="143" spans="18:38" ht="15.75" hidden="1">
      <c r="R143" s="149"/>
      <c r="S143" s="227">
        <v>41</v>
      </c>
      <c r="T143" s="249"/>
      <c r="X143" s="148"/>
      <c r="Z143" s="148"/>
      <c r="AF143" s="4"/>
      <c r="AG143" s="428">
        <v>45</v>
      </c>
      <c r="AH143" s="4" t="s">
        <v>49</v>
      </c>
      <c r="AI143" s="428">
        <v>45</v>
      </c>
      <c r="AJ143" s="4" t="s">
        <v>50</v>
      </c>
      <c r="AK143" s="427"/>
      <c r="AL143" s="4" t="s">
        <v>51</v>
      </c>
    </row>
    <row r="144" spans="18:38" ht="15.75" hidden="1">
      <c r="R144" s="227"/>
      <c r="S144" s="227">
        <v>42</v>
      </c>
      <c r="T144" s="249"/>
      <c r="X144" s="148"/>
      <c r="Z144" s="148"/>
      <c r="AF144" s="4"/>
      <c r="AG144" s="428">
        <v>46</v>
      </c>
      <c r="AH144" s="4" t="s">
        <v>47</v>
      </c>
      <c r="AI144" s="428">
        <v>46</v>
      </c>
      <c r="AJ144" s="4" t="s">
        <v>48</v>
      </c>
      <c r="AK144" s="427"/>
      <c r="AL144" s="4" t="s">
        <v>49</v>
      </c>
    </row>
    <row r="145" spans="18:38" ht="15.75" hidden="1">
      <c r="R145" s="227"/>
      <c r="S145" s="227">
        <v>43</v>
      </c>
      <c r="T145" s="249"/>
      <c r="X145" s="148"/>
      <c r="Z145" s="148"/>
      <c r="AF145" s="4"/>
      <c r="AG145" s="428">
        <v>47</v>
      </c>
      <c r="AH145" s="4" t="s">
        <v>45</v>
      </c>
      <c r="AI145" s="428">
        <v>47</v>
      </c>
      <c r="AJ145" s="4" t="s">
        <v>46</v>
      </c>
      <c r="AK145" s="427"/>
      <c r="AL145" s="4" t="s">
        <v>47</v>
      </c>
    </row>
    <row r="146" spans="18:38" ht="15.75" hidden="1">
      <c r="R146" s="227"/>
      <c r="S146" s="227">
        <v>44</v>
      </c>
      <c r="T146" s="249"/>
      <c r="X146" s="148"/>
      <c r="Z146" s="148"/>
      <c r="AF146" s="4"/>
      <c r="AG146" s="428">
        <v>48</v>
      </c>
      <c r="AH146" s="4" t="s">
        <v>43</v>
      </c>
      <c r="AI146" s="428">
        <v>48</v>
      </c>
      <c r="AJ146" s="4" t="s">
        <v>44</v>
      </c>
      <c r="AK146" s="427"/>
      <c r="AL146" s="4" t="s">
        <v>45</v>
      </c>
    </row>
    <row r="147" spans="18:38" ht="15.75" hidden="1">
      <c r="R147" s="227"/>
      <c r="S147" s="227">
        <v>45</v>
      </c>
      <c r="T147" s="249"/>
      <c r="X147" s="148"/>
      <c r="Z147" s="148"/>
      <c r="AF147" s="4"/>
      <c r="AG147" s="428">
        <v>49</v>
      </c>
      <c r="AH147" s="4" t="s">
        <v>41</v>
      </c>
      <c r="AI147" s="428">
        <v>49</v>
      </c>
      <c r="AJ147" s="4" t="s">
        <v>42</v>
      </c>
      <c r="AK147" s="427"/>
      <c r="AL147" s="4" t="s">
        <v>43</v>
      </c>
    </row>
    <row r="148" spans="19:38" ht="15.75" hidden="1">
      <c r="S148" s="140">
        <v>46</v>
      </c>
      <c r="T148" s="249"/>
      <c r="X148" s="148"/>
      <c r="Z148" s="148"/>
      <c r="AF148" s="4"/>
      <c r="AG148" s="428">
        <v>50</v>
      </c>
      <c r="AH148" s="4" t="s">
        <v>39</v>
      </c>
      <c r="AI148" s="428">
        <v>50</v>
      </c>
      <c r="AJ148" s="4" t="s">
        <v>36</v>
      </c>
      <c r="AK148" s="427"/>
      <c r="AL148" s="4" t="s">
        <v>37</v>
      </c>
    </row>
    <row r="149" spans="19:38" ht="15.75" hidden="1">
      <c r="S149" s="140">
        <v>47</v>
      </c>
      <c r="T149" s="249"/>
      <c r="X149" s="148"/>
      <c r="Z149" s="148"/>
      <c r="AF149" s="4"/>
      <c r="AG149" s="428">
        <v>51</v>
      </c>
      <c r="AH149" s="4" t="s">
        <v>37</v>
      </c>
      <c r="AI149" s="428">
        <v>51</v>
      </c>
      <c r="AJ149" s="4" t="s">
        <v>38</v>
      </c>
      <c r="AK149" s="427"/>
      <c r="AL149" s="4" t="s">
        <v>39</v>
      </c>
    </row>
    <row r="150" spans="20:38" ht="15.75" hidden="1">
      <c r="T150" s="249" t="s">
        <v>27</v>
      </c>
      <c r="X150" s="148"/>
      <c r="Z150" s="148"/>
      <c r="AF150" s="4"/>
      <c r="AG150" s="428">
        <v>52</v>
      </c>
      <c r="AH150" s="4" t="s">
        <v>35</v>
      </c>
      <c r="AI150" s="428">
        <v>52</v>
      </c>
      <c r="AJ150" s="4" t="s">
        <v>40</v>
      </c>
      <c r="AK150" s="427"/>
      <c r="AL150" s="4" t="s">
        <v>41</v>
      </c>
    </row>
    <row r="151" spans="17:38" ht="12.75" hidden="1">
      <c r="Q151" s="148">
        <v>1</v>
      </c>
      <c r="R151" s="227">
        <v>1</v>
      </c>
      <c r="S151" s="227" t="s">
        <v>136</v>
      </c>
      <c r="T151" s="149"/>
      <c r="X151" s="148"/>
      <c r="Z151" s="148"/>
      <c r="AF151" s="4"/>
      <c r="AG151" s="428">
        <v>53</v>
      </c>
      <c r="AH151" s="4" t="s">
        <v>33</v>
      </c>
      <c r="AI151" s="428">
        <v>53</v>
      </c>
      <c r="AJ151" s="4" t="s">
        <v>34</v>
      </c>
      <c r="AK151" s="427"/>
      <c r="AL151" s="4" t="s">
        <v>35</v>
      </c>
    </row>
    <row r="152" spans="17:38" ht="12.75" hidden="1">
      <c r="Q152" s="148" t="str">
        <f>LOOKUP(Q151,R151:S153)</f>
        <v>SELECT</v>
      </c>
      <c r="R152" s="227">
        <v>2</v>
      </c>
      <c r="S152" s="149" t="s">
        <v>169</v>
      </c>
      <c r="X152" s="148"/>
      <c r="Z152" s="148"/>
      <c r="AF152" s="4"/>
      <c r="AG152" s="428">
        <v>54</v>
      </c>
      <c r="AH152" s="4" t="s">
        <v>31</v>
      </c>
      <c r="AI152" s="428">
        <v>54</v>
      </c>
      <c r="AJ152" s="4" t="s">
        <v>30</v>
      </c>
      <c r="AK152" s="427"/>
      <c r="AL152" s="4" t="s">
        <v>31</v>
      </c>
    </row>
    <row r="153" spans="18:38" ht="12.75" hidden="1">
      <c r="R153" s="227">
        <v>3</v>
      </c>
      <c r="S153" s="149" t="s">
        <v>168</v>
      </c>
      <c r="X153" s="148"/>
      <c r="Z153" s="148"/>
      <c r="AF153" s="4"/>
      <c r="AG153" s="428">
        <v>55</v>
      </c>
      <c r="AH153" s="4" t="s">
        <v>29</v>
      </c>
      <c r="AI153" s="428">
        <v>55</v>
      </c>
      <c r="AJ153" s="4" t="s">
        <v>32</v>
      </c>
      <c r="AK153" s="427"/>
      <c r="AL153" s="4" t="s">
        <v>33</v>
      </c>
    </row>
    <row r="154" spans="18:38" ht="12.75" hidden="1">
      <c r="R154" s="149"/>
      <c r="X154" s="148"/>
      <c r="Z154" s="148"/>
      <c r="AF154" s="4"/>
      <c r="AG154" s="428">
        <v>56</v>
      </c>
      <c r="AH154" s="4"/>
      <c r="AI154" s="428">
        <v>56</v>
      </c>
      <c r="AJ154" s="4" t="s">
        <v>28</v>
      </c>
      <c r="AK154" s="427"/>
      <c r="AL154" s="4" t="s">
        <v>29</v>
      </c>
    </row>
    <row r="155" spans="18:38" ht="12.75" hidden="1">
      <c r="R155" s="149"/>
      <c r="X155" s="148"/>
      <c r="Z155" s="148"/>
      <c r="AF155" s="4"/>
      <c r="AG155" s="428">
        <v>57</v>
      </c>
      <c r="AH155" s="4" t="s">
        <v>27</v>
      </c>
      <c r="AI155" s="428">
        <v>57</v>
      </c>
      <c r="AJ155" s="4" t="s">
        <v>27</v>
      </c>
      <c r="AK155" s="427"/>
      <c r="AL155" s="4" t="s">
        <v>27</v>
      </c>
    </row>
    <row r="156" spans="24:26" ht="12.75" hidden="1">
      <c r="X156" s="148"/>
      <c r="Z156" s="148"/>
    </row>
    <row r="157" spans="24:26" ht="12.75" hidden="1">
      <c r="X157" s="148"/>
      <c r="Z157" s="148"/>
    </row>
    <row r="158" ht="12.75" hidden="1"/>
    <row r="159" ht="12.75" hidden="1"/>
    <row r="160" ht="12.75" hidden="1"/>
    <row r="161" ht="12.75" hidden="1"/>
    <row r="162" spans="21:22" ht="12.75" hidden="1">
      <c r="U162" s="228">
        <f>IF(V163=1,0,5)</f>
        <v>0</v>
      </c>
      <c r="V162" s="148" t="str">
        <f>V164&amp;" - "&amp;V178&amp;" - "&amp;V211</f>
        <v>ERR - ERR - ERR</v>
      </c>
    </row>
    <row r="163" spans="21:22" ht="12.75" hidden="1">
      <c r="U163" s="228">
        <f>IF(V177=1,0,5)</f>
        <v>0</v>
      </c>
      <c r="V163" s="148">
        <v>1</v>
      </c>
    </row>
    <row r="164" spans="21:25" ht="12.75" hidden="1">
      <c r="U164" s="228">
        <f>IF(V210=1,0,5)</f>
        <v>0</v>
      </c>
      <c r="V164" s="148" t="str">
        <f>LOOKUP(V163,W164:Y176)</f>
        <v>ERR</v>
      </c>
      <c r="W164" s="149">
        <v>1</v>
      </c>
      <c r="Y164" s="229" t="s">
        <v>155</v>
      </c>
    </row>
    <row r="165" spans="21:25" ht="12.75" hidden="1">
      <c r="U165" s="230">
        <f>SUM(U162:U164)</f>
        <v>0</v>
      </c>
      <c r="V165" s="148"/>
      <c r="W165" s="149">
        <v>2</v>
      </c>
      <c r="X165" s="149" t="s">
        <v>167</v>
      </c>
      <c r="Y165" s="229">
        <v>1</v>
      </c>
    </row>
    <row r="166" spans="21:25" ht="12.75" hidden="1">
      <c r="U166" s="148" t="str">
        <f>IF(U165&lt;15,"Missing Date of Birth Information"," ")</f>
        <v>Missing Date of Birth Information</v>
      </c>
      <c r="V166" s="148"/>
      <c r="W166" s="149">
        <v>3</v>
      </c>
      <c r="X166" s="149" t="s">
        <v>166</v>
      </c>
      <c r="Y166" s="229">
        <v>2</v>
      </c>
    </row>
    <row r="167" spans="21:25" ht="12.75" hidden="1">
      <c r="U167" s="148"/>
      <c r="V167" s="148"/>
      <c r="W167" s="149">
        <v>4</v>
      </c>
      <c r="X167" s="149" t="s">
        <v>165</v>
      </c>
      <c r="Y167" s="229">
        <v>3</v>
      </c>
    </row>
    <row r="168" spans="21:25" ht="12.75" hidden="1">
      <c r="U168" s="148"/>
      <c r="V168" s="148"/>
      <c r="W168" s="149">
        <v>5</v>
      </c>
      <c r="X168" s="149" t="s">
        <v>164</v>
      </c>
      <c r="Y168" s="229">
        <v>4</v>
      </c>
    </row>
    <row r="169" spans="23:25" ht="12.75" hidden="1">
      <c r="W169" s="149">
        <v>6</v>
      </c>
      <c r="X169" s="149" t="s">
        <v>163</v>
      </c>
      <c r="Y169" s="229">
        <v>5</v>
      </c>
    </row>
    <row r="170" spans="23:25" ht="12.75" hidden="1">
      <c r="W170" s="149">
        <v>7</v>
      </c>
      <c r="X170" s="149" t="s">
        <v>162</v>
      </c>
      <c r="Y170" s="229">
        <v>6</v>
      </c>
    </row>
    <row r="171" spans="23:25" ht="12.75" hidden="1">
      <c r="W171" s="149">
        <v>8</v>
      </c>
      <c r="X171" s="149" t="s">
        <v>161</v>
      </c>
      <c r="Y171" s="229">
        <v>7</v>
      </c>
    </row>
    <row r="172" spans="23:25" ht="12.75" hidden="1">
      <c r="W172" s="149">
        <v>9</v>
      </c>
      <c r="X172" s="149" t="s">
        <v>160</v>
      </c>
      <c r="Y172" s="229">
        <v>8</v>
      </c>
    </row>
    <row r="173" spans="23:25" ht="12.75" hidden="1">
      <c r="W173" s="149">
        <v>10</v>
      </c>
      <c r="X173" s="149" t="s">
        <v>159</v>
      </c>
      <c r="Y173" s="229">
        <v>9</v>
      </c>
    </row>
    <row r="174" spans="23:25" ht="12.75" hidden="1">
      <c r="W174" s="149">
        <v>11</v>
      </c>
      <c r="X174" s="149" t="s">
        <v>158</v>
      </c>
      <c r="Y174" s="229">
        <v>10</v>
      </c>
    </row>
    <row r="175" spans="23:25" ht="12.75" hidden="1">
      <c r="W175" s="149">
        <v>12</v>
      </c>
      <c r="X175" s="149" t="s">
        <v>157</v>
      </c>
      <c r="Y175" s="229">
        <v>11</v>
      </c>
    </row>
    <row r="176" spans="23:25" ht="12.75" hidden="1">
      <c r="W176" s="149">
        <v>13</v>
      </c>
      <c r="X176" s="149" t="s">
        <v>156</v>
      </c>
      <c r="Y176" s="229">
        <v>12</v>
      </c>
    </row>
    <row r="177" spans="22:25" ht="12.75" hidden="1">
      <c r="V177" s="148">
        <v>1</v>
      </c>
      <c r="Y177" s="229"/>
    </row>
    <row r="178" spans="22:25" ht="12.75" hidden="1">
      <c r="V178" s="148" t="str">
        <f>LOOKUP(V177,W178:Y209)</f>
        <v>ERR</v>
      </c>
      <c r="W178" s="149">
        <v>1</v>
      </c>
      <c r="X178" s="229"/>
      <c r="Y178" s="229" t="s">
        <v>155</v>
      </c>
    </row>
    <row r="179" spans="23:25" ht="12.75" hidden="1">
      <c r="W179" s="149">
        <v>2</v>
      </c>
      <c r="X179" s="229">
        <v>1</v>
      </c>
      <c r="Y179" s="229">
        <v>1</v>
      </c>
    </row>
    <row r="180" spans="23:25" ht="12.75" hidden="1">
      <c r="W180" s="149">
        <v>3</v>
      </c>
      <c r="X180" s="229">
        <v>2</v>
      </c>
      <c r="Y180" s="229">
        <v>2</v>
      </c>
    </row>
    <row r="181" spans="23:25" ht="12.75" hidden="1">
      <c r="W181" s="149">
        <v>4</v>
      </c>
      <c r="X181" s="229">
        <v>3</v>
      </c>
      <c r="Y181" s="229">
        <v>3</v>
      </c>
    </row>
    <row r="182" spans="23:25" ht="12.75" hidden="1">
      <c r="W182" s="149">
        <v>5</v>
      </c>
      <c r="X182" s="229">
        <v>4</v>
      </c>
      <c r="Y182" s="229">
        <v>4</v>
      </c>
    </row>
    <row r="183" spans="23:25" ht="12.75" hidden="1">
      <c r="W183" s="149">
        <v>6</v>
      </c>
      <c r="X183" s="229">
        <v>5</v>
      </c>
      <c r="Y183" s="229">
        <v>5</v>
      </c>
    </row>
    <row r="184" spans="23:25" ht="12.75" hidden="1">
      <c r="W184" s="149">
        <v>7</v>
      </c>
      <c r="X184" s="229">
        <v>6</v>
      </c>
      <c r="Y184" s="229">
        <v>6</v>
      </c>
    </row>
    <row r="185" spans="23:25" ht="12.75" hidden="1">
      <c r="W185" s="149">
        <v>8</v>
      </c>
      <c r="X185" s="229">
        <v>7</v>
      </c>
      <c r="Y185" s="229">
        <v>7</v>
      </c>
    </row>
    <row r="186" spans="23:25" ht="12.75" hidden="1">
      <c r="W186" s="149">
        <v>9</v>
      </c>
      <c r="X186" s="229">
        <v>8</v>
      </c>
      <c r="Y186" s="229">
        <v>8</v>
      </c>
    </row>
    <row r="187" spans="23:25" ht="12.75" hidden="1">
      <c r="W187" s="149">
        <v>10</v>
      </c>
      <c r="X187" s="229">
        <v>9</v>
      </c>
      <c r="Y187" s="229">
        <v>9</v>
      </c>
    </row>
    <row r="188" spans="23:25" ht="12.75" hidden="1">
      <c r="W188" s="149">
        <v>11</v>
      </c>
      <c r="X188" s="229">
        <v>10</v>
      </c>
      <c r="Y188" s="229">
        <v>10</v>
      </c>
    </row>
    <row r="189" spans="23:25" ht="12.75" hidden="1">
      <c r="W189" s="149">
        <v>12</v>
      </c>
      <c r="X189" s="229">
        <v>11</v>
      </c>
      <c r="Y189" s="229">
        <v>11</v>
      </c>
    </row>
    <row r="190" spans="23:25" ht="12.75" hidden="1">
      <c r="W190" s="149">
        <v>13</v>
      </c>
      <c r="X190" s="229">
        <v>12</v>
      </c>
      <c r="Y190" s="229">
        <v>12</v>
      </c>
    </row>
    <row r="191" spans="23:25" ht="12.75" hidden="1">
      <c r="W191" s="149">
        <v>14</v>
      </c>
      <c r="X191" s="229">
        <v>13</v>
      </c>
      <c r="Y191" s="229">
        <v>13</v>
      </c>
    </row>
    <row r="192" spans="23:25" ht="12.75" hidden="1">
      <c r="W192" s="149">
        <v>15</v>
      </c>
      <c r="X192" s="229">
        <v>14</v>
      </c>
      <c r="Y192" s="229">
        <v>14</v>
      </c>
    </row>
    <row r="193" spans="23:25" ht="12.75" hidden="1">
      <c r="W193" s="149">
        <v>16</v>
      </c>
      <c r="X193" s="229">
        <v>15</v>
      </c>
      <c r="Y193" s="229">
        <v>15</v>
      </c>
    </row>
    <row r="194" spans="23:25" ht="12.75" hidden="1">
      <c r="W194" s="149">
        <v>17</v>
      </c>
      <c r="X194" s="229">
        <v>16</v>
      </c>
      <c r="Y194" s="229">
        <v>16</v>
      </c>
    </row>
    <row r="195" spans="23:25" ht="12.75" hidden="1">
      <c r="W195" s="149">
        <v>18</v>
      </c>
      <c r="X195" s="229">
        <v>17</v>
      </c>
      <c r="Y195" s="229">
        <v>17</v>
      </c>
    </row>
    <row r="196" spans="23:25" ht="12.75" hidden="1">
      <c r="W196" s="149">
        <v>19</v>
      </c>
      <c r="X196" s="229">
        <v>18</v>
      </c>
      <c r="Y196" s="229">
        <v>18</v>
      </c>
    </row>
    <row r="197" spans="23:25" ht="12.75" hidden="1">
      <c r="W197" s="149">
        <v>20</v>
      </c>
      <c r="X197" s="229">
        <v>19</v>
      </c>
      <c r="Y197" s="229">
        <v>19</v>
      </c>
    </row>
    <row r="198" spans="23:25" ht="12.75" hidden="1">
      <c r="W198" s="149">
        <v>21</v>
      </c>
      <c r="X198" s="229">
        <v>20</v>
      </c>
      <c r="Y198" s="229">
        <v>20</v>
      </c>
    </row>
    <row r="199" spans="23:25" ht="12.75" hidden="1">
      <c r="W199" s="149">
        <v>22</v>
      </c>
      <c r="X199" s="229">
        <v>21</v>
      </c>
      <c r="Y199" s="229">
        <v>21</v>
      </c>
    </row>
    <row r="200" spans="23:25" ht="12.75" hidden="1">
      <c r="W200" s="149">
        <v>23</v>
      </c>
      <c r="X200" s="229">
        <v>22</v>
      </c>
      <c r="Y200" s="229">
        <v>22</v>
      </c>
    </row>
    <row r="201" spans="23:25" ht="12.75" hidden="1">
      <c r="W201" s="149">
        <v>24</v>
      </c>
      <c r="X201" s="229">
        <v>23</v>
      </c>
      <c r="Y201" s="229">
        <v>23</v>
      </c>
    </row>
    <row r="202" spans="23:25" ht="12.75" hidden="1">
      <c r="W202" s="149">
        <v>25</v>
      </c>
      <c r="X202" s="229">
        <v>24</v>
      </c>
      <c r="Y202" s="229">
        <v>24</v>
      </c>
    </row>
    <row r="203" spans="23:25" ht="12.75" hidden="1">
      <c r="W203" s="149">
        <v>26</v>
      </c>
      <c r="X203" s="229">
        <v>25</v>
      </c>
      <c r="Y203" s="229">
        <v>25</v>
      </c>
    </row>
    <row r="204" spans="23:25" ht="12.75" hidden="1">
      <c r="W204" s="149">
        <v>27</v>
      </c>
      <c r="X204" s="229">
        <v>26</v>
      </c>
      <c r="Y204" s="229">
        <v>26</v>
      </c>
    </row>
    <row r="205" spans="23:25" ht="12.75" hidden="1">
      <c r="W205" s="149">
        <v>28</v>
      </c>
      <c r="X205" s="229">
        <v>27</v>
      </c>
      <c r="Y205" s="229">
        <v>27</v>
      </c>
    </row>
    <row r="206" spans="23:25" ht="12.75" hidden="1">
      <c r="W206" s="149">
        <v>29</v>
      </c>
      <c r="X206" s="229">
        <v>28</v>
      </c>
      <c r="Y206" s="229">
        <v>28</v>
      </c>
    </row>
    <row r="207" spans="23:25" ht="12.75" hidden="1">
      <c r="W207" s="149">
        <v>30</v>
      </c>
      <c r="X207" s="229">
        <v>29</v>
      </c>
      <c r="Y207" s="229">
        <v>29</v>
      </c>
    </row>
    <row r="208" spans="23:25" ht="12.75" hidden="1">
      <c r="W208" s="149">
        <v>31</v>
      </c>
      <c r="X208" s="229">
        <v>30</v>
      </c>
      <c r="Y208" s="229">
        <v>30</v>
      </c>
    </row>
    <row r="209" spans="23:25" ht="12.75" hidden="1">
      <c r="W209" s="149">
        <v>32</v>
      </c>
      <c r="X209" s="229">
        <v>31</v>
      </c>
      <c r="Y209" s="229">
        <v>31</v>
      </c>
    </row>
    <row r="210" ht="12.75" hidden="1">
      <c r="V210" s="148">
        <v>1</v>
      </c>
    </row>
    <row r="211" spans="22:25" ht="12.75" hidden="1">
      <c r="V211" s="231" t="str">
        <f>LOOKUP(V210,W211:Y230)</f>
        <v>ERR</v>
      </c>
      <c r="W211" s="149">
        <v>1</v>
      </c>
      <c r="X211" s="229"/>
      <c r="Y211" s="232" t="s">
        <v>155</v>
      </c>
    </row>
    <row r="212" spans="23:25" ht="12.75" hidden="1">
      <c r="W212" s="149">
        <v>2</v>
      </c>
      <c r="X212" s="229">
        <v>1985</v>
      </c>
      <c r="Y212" s="233">
        <v>85</v>
      </c>
    </row>
    <row r="213" spans="23:25" ht="12.75" hidden="1">
      <c r="W213" s="149">
        <v>3</v>
      </c>
      <c r="X213" s="229">
        <v>1986</v>
      </c>
      <c r="Y213" s="233">
        <v>86</v>
      </c>
    </row>
    <row r="214" spans="23:25" ht="12.75" hidden="1">
      <c r="W214" s="149">
        <v>4</v>
      </c>
      <c r="X214" s="229">
        <v>1987</v>
      </c>
      <c r="Y214" s="233" t="s">
        <v>154</v>
      </c>
    </row>
    <row r="215" spans="23:25" ht="12.75" hidden="1">
      <c r="W215" s="149">
        <v>5</v>
      </c>
      <c r="X215" s="229">
        <v>1988</v>
      </c>
      <c r="Y215" s="233" t="s">
        <v>153</v>
      </c>
    </row>
    <row r="216" spans="23:25" ht="12.75" hidden="1">
      <c r="W216" s="149">
        <v>6</v>
      </c>
      <c r="X216" s="229">
        <v>1989</v>
      </c>
      <c r="Y216" s="233" t="s">
        <v>152</v>
      </c>
    </row>
    <row r="217" spans="23:25" ht="12.75" hidden="1">
      <c r="W217" s="149">
        <v>7</v>
      </c>
      <c r="X217" s="229">
        <v>1990</v>
      </c>
      <c r="Y217" s="233">
        <v>90</v>
      </c>
    </row>
    <row r="218" spans="23:25" ht="12.75" hidden="1">
      <c r="W218" s="149">
        <v>8</v>
      </c>
      <c r="X218" s="229">
        <v>1991</v>
      </c>
      <c r="Y218" s="233">
        <v>91</v>
      </c>
    </row>
    <row r="219" spans="23:25" ht="12.75" hidden="1">
      <c r="W219" s="149">
        <v>9</v>
      </c>
      <c r="X219" s="229">
        <v>1992</v>
      </c>
      <c r="Y219" s="233">
        <v>92</v>
      </c>
    </row>
    <row r="220" spans="23:25" ht="12.75" hidden="1">
      <c r="W220" s="149">
        <v>10</v>
      </c>
      <c r="X220" s="229">
        <v>1993</v>
      </c>
      <c r="Y220" s="233">
        <v>93</v>
      </c>
    </row>
    <row r="221" spans="23:25" ht="12.75" hidden="1">
      <c r="W221" s="149">
        <v>11</v>
      </c>
      <c r="X221" s="229">
        <v>1994</v>
      </c>
      <c r="Y221" s="233">
        <v>94</v>
      </c>
    </row>
    <row r="222" spans="23:25" ht="12.75" hidden="1">
      <c r="W222" s="149">
        <v>12</v>
      </c>
      <c r="X222" s="229">
        <v>1995</v>
      </c>
      <c r="Y222" s="233">
        <v>95</v>
      </c>
    </row>
    <row r="223" spans="23:25" ht="12.75" hidden="1">
      <c r="W223" s="149">
        <v>13</v>
      </c>
      <c r="X223" s="229">
        <v>1996</v>
      </c>
      <c r="Y223" s="233">
        <v>96</v>
      </c>
    </row>
    <row r="224" spans="23:25" ht="12.75" hidden="1">
      <c r="W224" s="149">
        <v>14</v>
      </c>
      <c r="X224" s="229">
        <v>1997</v>
      </c>
      <c r="Y224" s="233">
        <v>97</v>
      </c>
    </row>
    <row r="225" spans="23:25" ht="12.75" hidden="1">
      <c r="W225" s="149">
        <v>15</v>
      </c>
      <c r="X225" s="229">
        <v>1998</v>
      </c>
      <c r="Y225" s="233">
        <v>98</v>
      </c>
    </row>
    <row r="226" spans="23:25" ht="12.75" hidden="1">
      <c r="W226" s="149">
        <v>16</v>
      </c>
      <c r="X226" s="229">
        <v>1999</v>
      </c>
      <c r="Y226" s="233">
        <v>99</v>
      </c>
    </row>
    <row r="227" spans="23:25" ht="12.75" hidden="1">
      <c r="W227" s="149">
        <v>17</v>
      </c>
      <c r="X227" s="229">
        <v>2000</v>
      </c>
      <c r="Y227" s="233" t="s">
        <v>243</v>
      </c>
    </row>
    <row r="228" spans="23:25" ht="12.75" hidden="1">
      <c r="W228" s="149">
        <v>18</v>
      </c>
      <c r="X228" s="229">
        <v>2001</v>
      </c>
      <c r="Y228" s="233" t="s">
        <v>244</v>
      </c>
    </row>
    <row r="229" spans="22:25" ht="12.75" hidden="1">
      <c r="V229" s="149" t="str">
        <f>IF(H73&gt;=1994,"MET","ERROR")</f>
        <v>ERROR</v>
      </c>
      <c r="W229" s="149">
        <v>19</v>
      </c>
      <c r="X229" s="229">
        <v>2002</v>
      </c>
      <c r="Y229" s="233" t="s">
        <v>245</v>
      </c>
    </row>
    <row r="230" spans="22:25" ht="12.75" hidden="1">
      <c r="V230" s="149" t="str">
        <f>IF(H84="YES","MET","ERROR")</f>
        <v>ERROR</v>
      </c>
      <c r="W230" s="149">
        <v>20</v>
      </c>
      <c r="X230" s="229">
        <v>2003</v>
      </c>
      <c r="Y230" s="233" t="s">
        <v>246</v>
      </c>
    </row>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sheetData>
  <sheetProtection password="E1BE" sheet="1" selectLockedCells="1"/>
  <mergeCells count="19">
    <mergeCell ref="H22:M22"/>
    <mergeCell ref="K25:M25"/>
    <mergeCell ref="A18:M18"/>
    <mergeCell ref="Q23:T96"/>
    <mergeCell ref="O13:S13"/>
    <mergeCell ref="O14:S14"/>
    <mergeCell ref="O15:S15"/>
    <mergeCell ref="O16:S19"/>
    <mergeCell ref="O39:P45"/>
    <mergeCell ref="B1:M7"/>
    <mergeCell ref="N1:P3"/>
    <mergeCell ref="N4:P7"/>
    <mergeCell ref="B11:M11"/>
    <mergeCell ref="L62:M62"/>
    <mergeCell ref="L35:M35"/>
    <mergeCell ref="L13:M13"/>
    <mergeCell ref="L15:M15"/>
    <mergeCell ref="D21:M21"/>
    <mergeCell ref="O48:P83"/>
  </mergeCells>
  <dataValidations count="10">
    <dataValidation allowBlank="1" showInputMessage="1" showErrorMessage="1" prompt="Enter your&#10;e-mail address." sqref="K25:M25"/>
    <dataValidation allowBlank="1" showInputMessage="1" showErrorMessage="1" prompt="Enter Home Zip Code" sqref="L27:M27"/>
    <dataValidation type="whole" allowBlank="1" showInputMessage="1" showErrorMessage="1" prompt="Enter 9 Digit FFA Membership Number found on FFA Chapter Roster." error="Must be a 9 Digit number found on FFA Membership Roster." sqref="L15:M15">
      <formula1>100000000</formula1>
      <formula2>999999999</formula2>
    </dataValidation>
    <dataValidation allowBlank="1" showInputMessage="1" showErrorMessage="1" prompt="Four Digit FFA Chapter Number Found on FFA Roster." sqref="M14"/>
    <dataValidation type="list" allowBlank="1" showInputMessage="1" showErrorMessage="1" sqref="A18:M18">
      <formula1>$T$103:$T$110</formula1>
    </dataValidation>
    <dataValidation type="list" showInputMessage="1" showErrorMessage="1" sqref="L13:M13">
      <formula1>$AJ$99:$AJ$155</formula1>
    </dataValidation>
    <dataValidation type="list" allowBlank="1" showInputMessage="1" showErrorMessage="1" sqref="E23">
      <formula1>$X$164:$X$176</formula1>
    </dataValidation>
    <dataValidation type="list" allowBlank="1" showInputMessage="1" showErrorMessage="1" sqref="F23">
      <formula1>$X$178:$X$209</formula1>
    </dataValidation>
    <dataValidation type="list" allowBlank="1" showInputMessage="1" showErrorMessage="1" sqref="G23">
      <formula1>$X$211:$X$230</formula1>
    </dataValidation>
    <dataValidation type="list" allowBlank="1" showInputMessage="1" showErrorMessage="1" sqref="M45">
      <formula1>$S$151:$S$153</formula1>
    </dataValidation>
  </dataValidations>
  <printOptions horizontalCentered="1"/>
  <pageMargins left="0.5" right="0.5" top="0.5" bottom="0.5" header="0.5" footer="0.5"/>
  <pageSetup fitToHeight="1" fitToWidth="1" horizontalDpi="300" verticalDpi="300" orientation="portrait"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W59"/>
  <sheetViews>
    <sheetView showGridLines="0" showZeros="0" zoomScalePageLayoutView="0" workbookViewId="0" topLeftCell="A1">
      <selection activeCell="C22" sqref="C22:L36"/>
    </sheetView>
  </sheetViews>
  <sheetFormatPr defaultColWidth="9.140625" defaultRowHeight="12.75"/>
  <cols>
    <col min="1" max="2" width="2.7109375" style="139" customWidth="1"/>
    <col min="3" max="5" width="9.140625" style="139" customWidth="1"/>
    <col min="6" max="9" width="8.140625" style="139" customWidth="1"/>
    <col min="10" max="10" width="9.140625" style="139" customWidth="1"/>
    <col min="11" max="12" width="11.140625" style="139" customWidth="1"/>
    <col min="13" max="16384" width="9.140625" style="139" customWidth="1"/>
  </cols>
  <sheetData>
    <row r="1" spans="1:12" ht="16.5">
      <c r="A1" s="296" t="s">
        <v>208</v>
      </c>
      <c r="L1" s="295" t="str">
        <f>Cover!A18</f>
        <v>USE ARROW TO THE RIGHT TO SELECT RESEARCH AWARD AREA</v>
      </c>
    </row>
    <row r="2" spans="2:12" ht="15.75">
      <c r="B2" s="141" t="s">
        <v>255</v>
      </c>
      <c r="L2" s="142" t="s">
        <v>209</v>
      </c>
    </row>
    <row r="3" ht="14.25">
      <c r="C3" s="143" t="s">
        <v>625</v>
      </c>
    </row>
    <row r="4" ht="7.5" customHeight="1">
      <c r="C4" s="143"/>
    </row>
    <row r="5" spans="3:23" ht="14.25" customHeight="1">
      <c r="C5" s="663" t="s">
        <v>844</v>
      </c>
      <c r="D5" s="664"/>
      <c r="E5" s="664"/>
      <c r="F5" s="664"/>
      <c r="G5" s="664"/>
      <c r="H5" s="664"/>
      <c r="I5" s="664"/>
      <c r="J5" s="664"/>
      <c r="K5" s="664"/>
      <c r="L5" s="665"/>
      <c r="N5" s="680" t="s">
        <v>842</v>
      </c>
      <c r="O5" s="681"/>
      <c r="P5" s="681"/>
      <c r="Q5" s="681"/>
      <c r="R5" s="681"/>
      <c r="S5" s="681"/>
      <c r="T5" s="681"/>
      <c r="U5" s="681"/>
      <c r="V5" s="681"/>
      <c r="W5" s="682"/>
    </row>
    <row r="6" spans="3:23" ht="12.75">
      <c r="C6" s="666"/>
      <c r="D6" s="667"/>
      <c r="E6" s="667"/>
      <c r="F6" s="667"/>
      <c r="G6" s="667"/>
      <c r="H6" s="667"/>
      <c r="I6" s="667"/>
      <c r="J6" s="667"/>
      <c r="K6" s="667"/>
      <c r="L6" s="668"/>
      <c r="N6" s="683"/>
      <c r="O6" s="684"/>
      <c r="P6" s="684"/>
      <c r="Q6" s="684"/>
      <c r="R6" s="684"/>
      <c r="S6" s="684"/>
      <c r="T6" s="684"/>
      <c r="U6" s="684"/>
      <c r="V6" s="684"/>
      <c r="W6" s="685"/>
    </row>
    <row r="7" spans="3:23" ht="12.75">
      <c r="C7" s="666"/>
      <c r="D7" s="667"/>
      <c r="E7" s="667"/>
      <c r="F7" s="667"/>
      <c r="G7" s="667"/>
      <c r="H7" s="667"/>
      <c r="I7" s="667"/>
      <c r="J7" s="667"/>
      <c r="K7" s="667"/>
      <c r="L7" s="668"/>
      <c r="N7" s="683"/>
      <c r="O7" s="684"/>
      <c r="P7" s="684"/>
      <c r="Q7" s="684"/>
      <c r="R7" s="684"/>
      <c r="S7" s="684"/>
      <c r="T7" s="684"/>
      <c r="U7" s="684"/>
      <c r="V7" s="684"/>
      <c r="W7" s="685"/>
    </row>
    <row r="8" spans="3:23" ht="12.75">
      <c r="C8" s="666"/>
      <c r="D8" s="667"/>
      <c r="E8" s="667"/>
      <c r="F8" s="667"/>
      <c r="G8" s="667"/>
      <c r="H8" s="667"/>
      <c r="I8" s="667"/>
      <c r="J8" s="667"/>
      <c r="K8" s="667"/>
      <c r="L8" s="668"/>
      <c r="N8" s="683"/>
      <c r="O8" s="684"/>
      <c r="P8" s="684"/>
      <c r="Q8" s="684"/>
      <c r="R8" s="684"/>
      <c r="S8" s="684"/>
      <c r="T8" s="684"/>
      <c r="U8" s="684"/>
      <c r="V8" s="684"/>
      <c r="W8" s="685"/>
    </row>
    <row r="9" spans="3:23" ht="12.75">
      <c r="C9" s="666"/>
      <c r="D9" s="667"/>
      <c r="E9" s="667"/>
      <c r="F9" s="667"/>
      <c r="G9" s="667"/>
      <c r="H9" s="667"/>
      <c r="I9" s="667"/>
      <c r="J9" s="667"/>
      <c r="K9" s="667"/>
      <c r="L9" s="668"/>
      <c r="N9" s="683"/>
      <c r="O9" s="684"/>
      <c r="P9" s="684"/>
      <c r="Q9" s="684"/>
      <c r="R9" s="684"/>
      <c r="S9" s="684"/>
      <c r="T9" s="684"/>
      <c r="U9" s="684"/>
      <c r="V9" s="684"/>
      <c r="W9" s="685"/>
    </row>
    <row r="10" spans="3:23" ht="12.75">
      <c r="C10" s="666"/>
      <c r="D10" s="667"/>
      <c r="E10" s="667"/>
      <c r="F10" s="667"/>
      <c r="G10" s="667"/>
      <c r="H10" s="667"/>
      <c r="I10" s="667"/>
      <c r="J10" s="667"/>
      <c r="K10" s="667"/>
      <c r="L10" s="668"/>
      <c r="N10" s="683"/>
      <c r="O10" s="684"/>
      <c r="P10" s="684"/>
      <c r="Q10" s="684"/>
      <c r="R10" s="684"/>
      <c r="S10" s="684"/>
      <c r="T10" s="684"/>
      <c r="U10" s="684"/>
      <c r="V10" s="684"/>
      <c r="W10" s="685"/>
    </row>
    <row r="11" spans="3:23" ht="12.75">
      <c r="C11" s="666"/>
      <c r="D11" s="667"/>
      <c r="E11" s="667"/>
      <c r="F11" s="667"/>
      <c r="G11" s="667"/>
      <c r="H11" s="667"/>
      <c r="I11" s="667"/>
      <c r="J11" s="667"/>
      <c r="K11" s="667"/>
      <c r="L11" s="668"/>
      <c r="N11" s="683"/>
      <c r="O11" s="684"/>
      <c r="P11" s="684"/>
      <c r="Q11" s="684"/>
      <c r="R11" s="684"/>
      <c r="S11" s="684"/>
      <c r="T11" s="684"/>
      <c r="U11" s="684"/>
      <c r="V11" s="684"/>
      <c r="W11" s="685"/>
    </row>
    <row r="12" spans="3:23" ht="12.75">
      <c r="C12" s="666"/>
      <c r="D12" s="667"/>
      <c r="E12" s="667"/>
      <c r="F12" s="667"/>
      <c r="G12" s="667"/>
      <c r="H12" s="667"/>
      <c r="I12" s="667"/>
      <c r="J12" s="667"/>
      <c r="K12" s="667"/>
      <c r="L12" s="668"/>
      <c r="N12" s="683"/>
      <c r="O12" s="684"/>
      <c r="P12" s="684"/>
      <c r="Q12" s="684"/>
      <c r="R12" s="684"/>
      <c r="S12" s="684"/>
      <c r="T12" s="684"/>
      <c r="U12" s="684"/>
      <c r="V12" s="684"/>
      <c r="W12" s="685"/>
    </row>
    <row r="13" spans="3:23" ht="12.75">
      <c r="C13" s="666"/>
      <c r="D13" s="667"/>
      <c r="E13" s="667"/>
      <c r="F13" s="667"/>
      <c r="G13" s="667"/>
      <c r="H13" s="667"/>
      <c r="I13" s="667"/>
      <c r="J13" s="667"/>
      <c r="K13" s="667"/>
      <c r="L13" s="668"/>
      <c r="N13" s="683"/>
      <c r="O13" s="684"/>
      <c r="P13" s="684"/>
      <c r="Q13" s="684"/>
      <c r="R13" s="684"/>
      <c r="S13" s="684"/>
      <c r="T13" s="684"/>
      <c r="U13" s="684"/>
      <c r="V13" s="684"/>
      <c r="W13" s="685"/>
    </row>
    <row r="14" spans="3:23" ht="12.75">
      <c r="C14" s="666"/>
      <c r="D14" s="667"/>
      <c r="E14" s="667"/>
      <c r="F14" s="667"/>
      <c r="G14" s="667"/>
      <c r="H14" s="667"/>
      <c r="I14" s="667"/>
      <c r="J14" s="667"/>
      <c r="K14" s="667"/>
      <c r="L14" s="668"/>
      <c r="N14" s="683"/>
      <c r="O14" s="684"/>
      <c r="P14" s="684"/>
      <c r="Q14" s="684"/>
      <c r="R14" s="684"/>
      <c r="S14" s="684"/>
      <c r="T14" s="684"/>
      <c r="U14" s="684"/>
      <c r="V14" s="684"/>
      <c r="W14" s="685"/>
    </row>
    <row r="15" spans="3:23" ht="12.75">
      <c r="C15" s="666"/>
      <c r="D15" s="667"/>
      <c r="E15" s="667"/>
      <c r="F15" s="667"/>
      <c r="G15" s="667"/>
      <c r="H15" s="667"/>
      <c r="I15" s="667"/>
      <c r="J15" s="667"/>
      <c r="K15" s="667"/>
      <c r="L15" s="668"/>
      <c r="N15" s="683"/>
      <c r="O15" s="684"/>
      <c r="P15" s="684"/>
      <c r="Q15" s="684"/>
      <c r="R15" s="684"/>
      <c r="S15" s="684"/>
      <c r="T15" s="684"/>
      <c r="U15" s="684"/>
      <c r="V15" s="684"/>
      <c r="W15" s="685"/>
    </row>
    <row r="16" spans="3:23" ht="12.75">
      <c r="C16" s="666"/>
      <c r="D16" s="667"/>
      <c r="E16" s="667"/>
      <c r="F16" s="667"/>
      <c r="G16" s="667"/>
      <c r="H16" s="667"/>
      <c r="I16" s="667"/>
      <c r="J16" s="667"/>
      <c r="K16" s="667"/>
      <c r="L16" s="668"/>
      <c r="N16" s="683"/>
      <c r="O16" s="684"/>
      <c r="P16" s="684"/>
      <c r="Q16" s="684"/>
      <c r="R16" s="684"/>
      <c r="S16" s="684"/>
      <c r="T16" s="684"/>
      <c r="U16" s="684"/>
      <c r="V16" s="684"/>
      <c r="W16" s="685"/>
    </row>
    <row r="17" spans="3:23" ht="12.75">
      <c r="C17" s="666"/>
      <c r="D17" s="667"/>
      <c r="E17" s="667"/>
      <c r="F17" s="667"/>
      <c r="G17" s="667"/>
      <c r="H17" s="667"/>
      <c r="I17" s="667"/>
      <c r="J17" s="667"/>
      <c r="K17" s="667"/>
      <c r="L17" s="668"/>
      <c r="N17" s="683"/>
      <c r="O17" s="684"/>
      <c r="P17" s="684"/>
      <c r="Q17" s="684"/>
      <c r="R17" s="684"/>
      <c r="S17" s="684"/>
      <c r="T17" s="684"/>
      <c r="U17" s="684"/>
      <c r="V17" s="684"/>
      <c r="W17" s="685"/>
    </row>
    <row r="18" spans="3:23" ht="12.75">
      <c r="C18" s="666"/>
      <c r="D18" s="667"/>
      <c r="E18" s="667"/>
      <c r="F18" s="667"/>
      <c r="G18" s="667"/>
      <c r="H18" s="667"/>
      <c r="I18" s="667"/>
      <c r="J18" s="667"/>
      <c r="K18" s="667"/>
      <c r="L18" s="668"/>
      <c r="N18" s="683"/>
      <c r="O18" s="684"/>
      <c r="P18" s="684"/>
      <c r="Q18" s="684"/>
      <c r="R18" s="684"/>
      <c r="S18" s="684"/>
      <c r="T18" s="684"/>
      <c r="U18" s="684"/>
      <c r="V18" s="684"/>
      <c r="W18" s="685"/>
    </row>
    <row r="19" spans="3:23" ht="12.75">
      <c r="C19" s="669"/>
      <c r="D19" s="670"/>
      <c r="E19" s="670"/>
      <c r="F19" s="670"/>
      <c r="G19" s="670"/>
      <c r="H19" s="670"/>
      <c r="I19" s="670"/>
      <c r="J19" s="670"/>
      <c r="K19" s="670"/>
      <c r="L19" s="671"/>
      <c r="N19" s="683"/>
      <c r="O19" s="684"/>
      <c r="P19" s="684"/>
      <c r="Q19" s="684"/>
      <c r="R19" s="684"/>
      <c r="S19" s="684"/>
      <c r="T19" s="684"/>
      <c r="U19" s="684"/>
      <c r="V19" s="684"/>
      <c r="W19" s="685"/>
    </row>
    <row r="20" spans="3:23" ht="20.25" customHeight="1">
      <c r="C20" s="143" t="s">
        <v>447</v>
      </c>
      <c r="N20" s="683"/>
      <c r="O20" s="684"/>
      <c r="P20" s="684"/>
      <c r="Q20" s="684"/>
      <c r="R20" s="684"/>
      <c r="S20" s="684"/>
      <c r="T20" s="684"/>
      <c r="U20" s="684"/>
      <c r="V20" s="684"/>
      <c r="W20" s="685"/>
    </row>
    <row r="21" spans="3:23" ht="7.5" customHeight="1">
      <c r="C21" s="143"/>
      <c r="N21" s="683"/>
      <c r="O21" s="684"/>
      <c r="P21" s="684"/>
      <c r="Q21" s="684"/>
      <c r="R21" s="684"/>
      <c r="S21" s="684"/>
      <c r="T21" s="684"/>
      <c r="U21" s="684"/>
      <c r="V21" s="684"/>
      <c r="W21" s="685"/>
    </row>
    <row r="22" spans="3:23" ht="12.75">
      <c r="C22" s="663" t="s">
        <v>844</v>
      </c>
      <c r="D22" s="664"/>
      <c r="E22" s="664"/>
      <c r="F22" s="664"/>
      <c r="G22" s="664"/>
      <c r="H22" s="664"/>
      <c r="I22" s="664"/>
      <c r="J22" s="664"/>
      <c r="K22" s="664"/>
      <c r="L22" s="665"/>
      <c r="N22" s="686"/>
      <c r="O22" s="687"/>
      <c r="P22" s="687"/>
      <c r="Q22" s="687"/>
      <c r="R22" s="687"/>
      <c r="S22" s="687"/>
      <c r="T22" s="687"/>
      <c r="U22" s="687"/>
      <c r="V22" s="687"/>
      <c r="W22" s="688"/>
    </row>
    <row r="23" spans="3:23" ht="17.25" customHeight="1">
      <c r="C23" s="666"/>
      <c r="D23" s="667"/>
      <c r="E23" s="667"/>
      <c r="F23" s="667"/>
      <c r="G23" s="667"/>
      <c r="H23" s="667"/>
      <c r="I23" s="667"/>
      <c r="J23" s="667"/>
      <c r="K23" s="667"/>
      <c r="L23" s="668"/>
      <c r="N23" s="686"/>
      <c r="O23" s="687"/>
      <c r="P23" s="687"/>
      <c r="Q23" s="687"/>
      <c r="R23" s="687"/>
      <c r="S23" s="687"/>
      <c r="T23" s="687"/>
      <c r="U23" s="687"/>
      <c r="V23" s="687"/>
      <c r="W23" s="688"/>
    </row>
    <row r="24" spans="3:23" ht="12.75">
      <c r="C24" s="666"/>
      <c r="D24" s="667"/>
      <c r="E24" s="667"/>
      <c r="F24" s="667"/>
      <c r="G24" s="667"/>
      <c r="H24" s="667"/>
      <c r="I24" s="667"/>
      <c r="J24" s="667"/>
      <c r="K24" s="667"/>
      <c r="L24" s="668"/>
      <c r="N24" s="686"/>
      <c r="O24" s="687"/>
      <c r="P24" s="687"/>
      <c r="Q24" s="687"/>
      <c r="R24" s="687"/>
      <c r="S24" s="687"/>
      <c r="T24" s="687"/>
      <c r="U24" s="687"/>
      <c r="V24" s="687"/>
      <c r="W24" s="688"/>
    </row>
    <row r="25" spans="3:23" ht="12.75">
      <c r="C25" s="666"/>
      <c r="D25" s="667"/>
      <c r="E25" s="667"/>
      <c r="F25" s="667"/>
      <c r="G25" s="667"/>
      <c r="H25" s="667"/>
      <c r="I25" s="667"/>
      <c r="J25" s="667"/>
      <c r="K25" s="667"/>
      <c r="L25" s="668"/>
      <c r="N25" s="686"/>
      <c r="O25" s="687"/>
      <c r="P25" s="687"/>
      <c r="Q25" s="687"/>
      <c r="R25" s="687"/>
      <c r="S25" s="687"/>
      <c r="T25" s="687"/>
      <c r="U25" s="687"/>
      <c r="V25" s="687"/>
      <c r="W25" s="688"/>
    </row>
    <row r="26" spans="3:23" ht="12.75">
      <c r="C26" s="666"/>
      <c r="D26" s="667"/>
      <c r="E26" s="667"/>
      <c r="F26" s="667"/>
      <c r="G26" s="667"/>
      <c r="H26" s="667"/>
      <c r="I26" s="667"/>
      <c r="J26" s="667"/>
      <c r="K26" s="667"/>
      <c r="L26" s="668"/>
      <c r="N26" s="686"/>
      <c r="O26" s="687"/>
      <c r="P26" s="687"/>
      <c r="Q26" s="687"/>
      <c r="R26" s="687"/>
      <c r="S26" s="687"/>
      <c r="T26" s="687"/>
      <c r="U26" s="687"/>
      <c r="V26" s="687"/>
      <c r="W26" s="688"/>
    </row>
    <row r="27" spans="3:23" ht="12.75">
      <c r="C27" s="666"/>
      <c r="D27" s="667"/>
      <c r="E27" s="667"/>
      <c r="F27" s="667"/>
      <c r="G27" s="667"/>
      <c r="H27" s="667"/>
      <c r="I27" s="667"/>
      <c r="J27" s="667"/>
      <c r="K27" s="667"/>
      <c r="L27" s="668"/>
      <c r="N27" s="686"/>
      <c r="O27" s="687"/>
      <c r="P27" s="687"/>
      <c r="Q27" s="687"/>
      <c r="R27" s="687"/>
      <c r="S27" s="687"/>
      <c r="T27" s="687"/>
      <c r="U27" s="687"/>
      <c r="V27" s="687"/>
      <c r="W27" s="688"/>
    </row>
    <row r="28" spans="3:23" ht="12.75">
      <c r="C28" s="666"/>
      <c r="D28" s="667"/>
      <c r="E28" s="667"/>
      <c r="F28" s="667"/>
      <c r="G28" s="667"/>
      <c r="H28" s="667"/>
      <c r="I28" s="667"/>
      <c r="J28" s="667"/>
      <c r="K28" s="667"/>
      <c r="L28" s="668"/>
      <c r="N28" s="686"/>
      <c r="O28" s="687"/>
      <c r="P28" s="687"/>
      <c r="Q28" s="687"/>
      <c r="R28" s="687"/>
      <c r="S28" s="687"/>
      <c r="T28" s="687"/>
      <c r="U28" s="687"/>
      <c r="V28" s="687"/>
      <c r="W28" s="688"/>
    </row>
    <row r="29" spans="3:23" ht="12.75">
      <c r="C29" s="666"/>
      <c r="D29" s="667"/>
      <c r="E29" s="667"/>
      <c r="F29" s="667"/>
      <c r="G29" s="667"/>
      <c r="H29" s="667"/>
      <c r="I29" s="667"/>
      <c r="J29" s="667"/>
      <c r="K29" s="667"/>
      <c r="L29" s="668"/>
      <c r="N29" s="689"/>
      <c r="O29" s="690"/>
      <c r="P29" s="690"/>
      <c r="Q29" s="690"/>
      <c r="R29" s="690"/>
      <c r="S29" s="690"/>
      <c r="T29" s="690"/>
      <c r="U29" s="690"/>
      <c r="V29" s="690"/>
      <c r="W29" s="691"/>
    </row>
    <row r="30" spans="3:12" ht="12.75">
      <c r="C30" s="666"/>
      <c r="D30" s="667"/>
      <c r="E30" s="667"/>
      <c r="F30" s="667"/>
      <c r="G30" s="667"/>
      <c r="H30" s="667"/>
      <c r="I30" s="667"/>
      <c r="J30" s="667"/>
      <c r="K30" s="667"/>
      <c r="L30" s="668"/>
    </row>
    <row r="31" spans="3:12" ht="12.75">
      <c r="C31" s="666"/>
      <c r="D31" s="667"/>
      <c r="E31" s="667"/>
      <c r="F31" s="667"/>
      <c r="G31" s="667"/>
      <c r="H31" s="667"/>
      <c r="I31" s="667"/>
      <c r="J31" s="667"/>
      <c r="K31" s="667"/>
      <c r="L31" s="668"/>
    </row>
    <row r="32" spans="3:12" ht="12.75">
      <c r="C32" s="666"/>
      <c r="D32" s="667"/>
      <c r="E32" s="667"/>
      <c r="F32" s="667"/>
      <c r="G32" s="667"/>
      <c r="H32" s="667"/>
      <c r="I32" s="667"/>
      <c r="J32" s="667"/>
      <c r="K32" s="667"/>
      <c r="L32" s="668"/>
    </row>
    <row r="33" spans="3:12" ht="12.75">
      <c r="C33" s="666"/>
      <c r="D33" s="667"/>
      <c r="E33" s="667"/>
      <c r="F33" s="667"/>
      <c r="G33" s="667"/>
      <c r="H33" s="667"/>
      <c r="I33" s="667"/>
      <c r="J33" s="667"/>
      <c r="K33" s="667"/>
      <c r="L33" s="668"/>
    </row>
    <row r="34" spans="3:12" ht="12.75">
      <c r="C34" s="666"/>
      <c r="D34" s="667"/>
      <c r="E34" s="667"/>
      <c r="F34" s="667"/>
      <c r="G34" s="667"/>
      <c r="H34" s="667"/>
      <c r="I34" s="667"/>
      <c r="J34" s="667"/>
      <c r="K34" s="667"/>
      <c r="L34" s="668"/>
    </row>
    <row r="35" spans="3:12" ht="12.75">
      <c r="C35" s="666"/>
      <c r="D35" s="667"/>
      <c r="E35" s="667"/>
      <c r="F35" s="667"/>
      <c r="G35" s="667"/>
      <c r="H35" s="667"/>
      <c r="I35" s="667"/>
      <c r="J35" s="667"/>
      <c r="K35" s="667"/>
      <c r="L35" s="668"/>
    </row>
    <row r="36" spans="3:12" ht="12.75">
      <c r="C36" s="669"/>
      <c r="D36" s="670"/>
      <c r="E36" s="670"/>
      <c r="F36" s="670"/>
      <c r="G36" s="670"/>
      <c r="H36" s="670"/>
      <c r="I36" s="670"/>
      <c r="J36" s="670"/>
      <c r="K36" s="670"/>
      <c r="L36" s="671"/>
    </row>
    <row r="38" spans="2:3" ht="15.75">
      <c r="B38" s="141"/>
      <c r="C38" s="143" t="s">
        <v>449</v>
      </c>
    </row>
    <row r="39" ht="14.25">
      <c r="C39" s="143" t="s">
        <v>448</v>
      </c>
    </row>
    <row r="40" ht="15">
      <c r="C40" s="294"/>
    </row>
    <row r="41" spans="3:12" ht="12.75">
      <c r="C41" s="663" t="s">
        <v>844</v>
      </c>
      <c r="D41" s="672"/>
      <c r="E41" s="672"/>
      <c r="F41" s="672"/>
      <c r="G41" s="672"/>
      <c r="H41" s="672"/>
      <c r="I41" s="672"/>
      <c r="J41" s="672"/>
      <c r="K41" s="672"/>
      <c r="L41" s="673"/>
    </row>
    <row r="42" spans="3:12" ht="12.75">
      <c r="C42" s="674"/>
      <c r="D42" s="675"/>
      <c r="E42" s="675"/>
      <c r="F42" s="675"/>
      <c r="G42" s="675"/>
      <c r="H42" s="675"/>
      <c r="I42" s="675"/>
      <c r="J42" s="675"/>
      <c r="K42" s="675"/>
      <c r="L42" s="676"/>
    </row>
    <row r="43" spans="2:12" ht="15.75">
      <c r="B43" s="141"/>
      <c r="C43" s="674"/>
      <c r="D43" s="675"/>
      <c r="E43" s="675"/>
      <c r="F43" s="675"/>
      <c r="G43" s="675"/>
      <c r="H43" s="675"/>
      <c r="I43" s="675"/>
      <c r="J43" s="675"/>
      <c r="K43" s="675"/>
      <c r="L43" s="676"/>
    </row>
    <row r="44" spans="3:12" ht="14.25" customHeight="1">
      <c r="C44" s="674"/>
      <c r="D44" s="675"/>
      <c r="E44" s="675"/>
      <c r="F44" s="675"/>
      <c r="G44" s="675"/>
      <c r="H44" s="675"/>
      <c r="I44" s="675"/>
      <c r="J44" s="675"/>
      <c r="K44" s="675"/>
      <c r="L44" s="676"/>
    </row>
    <row r="45" spans="3:12" ht="14.25" customHeight="1">
      <c r="C45" s="674"/>
      <c r="D45" s="675"/>
      <c r="E45" s="675"/>
      <c r="F45" s="675"/>
      <c r="G45" s="675"/>
      <c r="H45" s="675"/>
      <c r="I45" s="675"/>
      <c r="J45" s="675"/>
      <c r="K45" s="675"/>
      <c r="L45" s="676"/>
    </row>
    <row r="46" spans="3:12" ht="17.25" customHeight="1">
      <c r="C46" s="674"/>
      <c r="D46" s="675"/>
      <c r="E46" s="675"/>
      <c r="F46" s="675"/>
      <c r="G46" s="675"/>
      <c r="H46" s="675"/>
      <c r="I46" s="675"/>
      <c r="J46" s="675"/>
      <c r="K46" s="675"/>
      <c r="L46" s="676"/>
    </row>
    <row r="47" spans="3:12" ht="15" customHeight="1">
      <c r="C47" s="674"/>
      <c r="D47" s="675"/>
      <c r="E47" s="675"/>
      <c r="F47" s="675"/>
      <c r="G47" s="675"/>
      <c r="H47" s="675"/>
      <c r="I47" s="675"/>
      <c r="J47" s="675"/>
      <c r="K47" s="675"/>
      <c r="L47" s="676"/>
    </row>
    <row r="48" spans="3:12" ht="12.75">
      <c r="C48" s="674"/>
      <c r="D48" s="675"/>
      <c r="E48" s="675"/>
      <c r="F48" s="675"/>
      <c r="G48" s="675"/>
      <c r="H48" s="675"/>
      <c r="I48" s="675"/>
      <c r="J48" s="675"/>
      <c r="K48" s="675"/>
      <c r="L48" s="676"/>
    </row>
    <row r="49" spans="3:12" ht="12.75">
      <c r="C49" s="674"/>
      <c r="D49" s="675"/>
      <c r="E49" s="675"/>
      <c r="F49" s="675"/>
      <c r="G49" s="675"/>
      <c r="H49" s="675"/>
      <c r="I49" s="675"/>
      <c r="J49" s="675"/>
      <c r="K49" s="675"/>
      <c r="L49" s="676"/>
    </row>
    <row r="50" spans="3:12" ht="12.75">
      <c r="C50" s="674"/>
      <c r="D50" s="675"/>
      <c r="E50" s="675"/>
      <c r="F50" s="675"/>
      <c r="G50" s="675"/>
      <c r="H50" s="675"/>
      <c r="I50" s="675"/>
      <c r="J50" s="675"/>
      <c r="K50" s="675"/>
      <c r="L50" s="676"/>
    </row>
    <row r="51" spans="3:12" ht="22.5" customHeight="1">
      <c r="C51" s="674"/>
      <c r="D51" s="675"/>
      <c r="E51" s="675"/>
      <c r="F51" s="675"/>
      <c r="G51" s="675"/>
      <c r="H51" s="675"/>
      <c r="I51" s="675"/>
      <c r="J51" s="675"/>
      <c r="K51" s="675"/>
      <c r="L51" s="676"/>
    </row>
    <row r="52" spans="3:12" ht="12.75">
      <c r="C52" s="674"/>
      <c r="D52" s="675"/>
      <c r="E52" s="675"/>
      <c r="F52" s="675"/>
      <c r="G52" s="675"/>
      <c r="H52" s="675"/>
      <c r="I52" s="675"/>
      <c r="J52" s="675"/>
      <c r="K52" s="675"/>
      <c r="L52" s="676"/>
    </row>
    <row r="53" spans="3:12" ht="12.75">
      <c r="C53" s="674"/>
      <c r="D53" s="675"/>
      <c r="E53" s="675"/>
      <c r="F53" s="675"/>
      <c r="G53" s="675"/>
      <c r="H53" s="675"/>
      <c r="I53" s="675"/>
      <c r="J53" s="675"/>
      <c r="K53" s="675"/>
      <c r="L53" s="676"/>
    </row>
    <row r="54" spans="3:12" ht="12.75">
      <c r="C54" s="674"/>
      <c r="D54" s="675"/>
      <c r="E54" s="675"/>
      <c r="F54" s="675"/>
      <c r="G54" s="675"/>
      <c r="H54" s="675"/>
      <c r="I54" s="675"/>
      <c r="J54" s="675"/>
      <c r="K54" s="675"/>
      <c r="L54" s="676"/>
    </row>
    <row r="55" spans="3:12" ht="4.5" customHeight="1">
      <c r="C55" s="677"/>
      <c r="D55" s="678"/>
      <c r="E55" s="678"/>
      <c r="F55" s="678"/>
      <c r="G55" s="678"/>
      <c r="H55" s="678"/>
      <c r="I55" s="678"/>
      <c r="J55" s="678"/>
      <c r="K55" s="678"/>
      <c r="L55" s="679"/>
    </row>
    <row r="56" spans="1:12" ht="24.75" customHeight="1">
      <c r="A56" s="144" t="s">
        <v>210</v>
      </c>
      <c r="L56" s="145" t="s">
        <v>211</v>
      </c>
    </row>
    <row r="57" spans="1:13" ht="12" customHeight="1">
      <c r="A57" s="146"/>
      <c r="B57" s="661"/>
      <c r="C57" s="661"/>
      <c r="I57" s="139" t="str">
        <f>Cover!$K$62</f>
        <v>(XX )</v>
      </c>
      <c r="K57" s="662">
        <f ca="1">NOW()</f>
        <v>40827.550094212966</v>
      </c>
      <c r="L57" s="662"/>
      <c r="M57" s="662"/>
    </row>
    <row r="59" ht="12.75">
      <c r="L59" s="538"/>
    </row>
  </sheetData>
  <sheetProtection password="E1BE" sheet="1" selectLockedCells="1"/>
  <mergeCells count="6">
    <mergeCell ref="B57:C57"/>
    <mergeCell ref="K57:M57"/>
    <mergeCell ref="C5:L19"/>
    <mergeCell ref="C22:L36"/>
    <mergeCell ref="C41:L55"/>
    <mergeCell ref="N5:W29"/>
  </mergeCells>
  <printOptions/>
  <pageMargins left="0.5" right="0.5" top="0.5" bottom="0.5" header="0" footer="0.5"/>
  <pageSetup fitToHeight="1" fitToWidth="1" horizontalDpi="300" verticalDpi="300" orientation="portrait" scale="95" r:id="rId1"/>
  <headerFooter alignWithMargins="0">
    <oddFooter>&amp;C-Page 2 -</oddFooter>
  </headerFooter>
</worksheet>
</file>

<file path=xl/worksheets/sheet5.xml><?xml version="1.0" encoding="utf-8"?>
<worksheet xmlns="http://schemas.openxmlformats.org/spreadsheetml/2006/main" xmlns:r="http://schemas.openxmlformats.org/officeDocument/2006/relationships">
  <dimension ref="A1:M53"/>
  <sheetViews>
    <sheetView showGridLines="0" showZeros="0" zoomScalePageLayoutView="0" workbookViewId="0" topLeftCell="A1">
      <selection activeCell="C7" sqref="C7:C12"/>
    </sheetView>
  </sheetViews>
  <sheetFormatPr defaultColWidth="9.140625" defaultRowHeight="12.75"/>
  <cols>
    <col min="1" max="2" width="2.7109375" style="139" customWidth="1"/>
    <col min="3" max="3" width="96.7109375" style="139" customWidth="1"/>
    <col min="4" max="4" width="9.140625" style="139" customWidth="1"/>
    <col min="5" max="8" width="8.140625" style="139" customWidth="1"/>
    <col min="9" max="9" width="9.140625" style="139" customWidth="1"/>
    <col min="10" max="11" width="11.140625" style="139" customWidth="1"/>
    <col min="12" max="16384" width="9.140625" style="139" customWidth="1"/>
  </cols>
  <sheetData>
    <row r="1" spans="1:3" ht="16.5">
      <c r="A1" s="296" t="s">
        <v>626</v>
      </c>
      <c r="C1" s="298"/>
    </row>
    <row r="2" spans="1:11" ht="12" customHeight="1">
      <c r="A2" s="296"/>
      <c r="C2" s="295" t="str">
        <f>Cover!A18</f>
        <v>USE ARROW TO THE RIGHT TO SELECT RESEARCH AWARD AREA</v>
      </c>
      <c r="K2" s="295"/>
    </row>
    <row r="3" spans="2:11" ht="19.5" customHeight="1">
      <c r="B3" s="141" t="s">
        <v>255</v>
      </c>
      <c r="K3" s="384" t="s">
        <v>209</v>
      </c>
    </row>
    <row r="4" ht="14.25">
      <c r="C4" s="143" t="s">
        <v>627</v>
      </c>
    </row>
    <row r="5" ht="14.25" customHeight="1">
      <c r="C5" s="143" t="s">
        <v>628</v>
      </c>
    </row>
    <row r="6" ht="18.75" customHeight="1">
      <c r="C6" s="294" t="s">
        <v>322</v>
      </c>
    </row>
    <row r="7" spans="3:13" ht="12.75">
      <c r="C7" s="692" t="s">
        <v>844</v>
      </c>
      <c r="E7" s="695" t="s">
        <v>843</v>
      </c>
      <c r="F7" s="696"/>
      <c r="G7" s="696"/>
      <c r="H7" s="696"/>
      <c r="I7" s="696"/>
      <c r="J7" s="696"/>
      <c r="K7" s="696"/>
      <c r="L7" s="696"/>
      <c r="M7" s="697"/>
    </row>
    <row r="8" spans="3:13" ht="12.75">
      <c r="C8" s="693"/>
      <c r="E8" s="686"/>
      <c r="F8" s="687"/>
      <c r="G8" s="687"/>
      <c r="H8" s="687"/>
      <c r="I8" s="687"/>
      <c r="J8" s="687"/>
      <c r="K8" s="687"/>
      <c r="L8" s="687"/>
      <c r="M8" s="688"/>
    </row>
    <row r="9" spans="3:13" ht="12.75">
      <c r="C9" s="693"/>
      <c r="E9" s="686"/>
      <c r="F9" s="687"/>
      <c r="G9" s="687"/>
      <c r="H9" s="687"/>
      <c r="I9" s="687"/>
      <c r="J9" s="687"/>
      <c r="K9" s="687"/>
      <c r="L9" s="687"/>
      <c r="M9" s="688"/>
    </row>
    <row r="10" spans="3:13" ht="14.25" customHeight="1">
      <c r="C10" s="693"/>
      <c r="E10" s="686"/>
      <c r="F10" s="687"/>
      <c r="G10" s="687"/>
      <c r="H10" s="687"/>
      <c r="I10" s="687"/>
      <c r="J10" s="687"/>
      <c r="K10" s="687"/>
      <c r="L10" s="687"/>
      <c r="M10" s="688"/>
    </row>
    <row r="11" spans="3:13" ht="14.25" customHeight="1">
      <c r="C11" s="693"/>
      <c r="E11" s="686"/>
      <c r="F11" s="687"/>
      <c r="G11" s="687"/>
      <c r="H11" s="687"/>
      <c r="I11" s="687"/>
      <c r="J11" s="687"/>
      <c r="K11" s="687"/>
      <c r="L11" s="687"/>
      <c r="M11" s="688"/>
    </row>
    <row r="12" spans="3:13" ht="14.25" customHeight="1">
      <c r="C12" s="694"/>
      <c r="E12" s="686"/>
      <c r="F12" s="687"/>
      <c r="G12" s="687"/>
      <c r="H12" s="687"/>
      <c r="I12" s="687"/>
      <c r="J12" s="687"/>
      <c r="K12" s="687"/>
      <c r="L12" s="687"/>
      <c r="M12" s="688"/>
    </row>
    <row r="13" spans="3:13" ht="14.25">
      <c r="C13" s="143"/>
      <c r="E13" s="686"/>
      <c r="F13" s="687"/>
      <c r="G13" s="687"/>
      <c r="H13" s="687"/>
      <c r="I13" s="687"/>
      <c r="J13" s="687"/>
      <c r="K13" s="687"/>
      <c r="L13" s="687"/>
      <c r="M13" s="688"/>
    </row>
    <row r="14" spans="3:13" ht="15">
      <c r="C14" s="294" t="s">
        <v>323</v>
      </c>
      <c r="E14" s="686"/>
      <c r="F14" s="687"/>
      <c r="G14" s="687"/>
      <c r="H14" s="687"/>
      <c r="I14" s="687"/>
      <c r="J14" s="687"/>
      <c r="K14" s="687"/>
      <c r="L14" s="687"/>
      <c r="M14" s="688"/>
    </row>
    <row r="15" spans="3:13" ht="15" customHeight="1">
      <c r="C15" s="692" t="s">
        <v>844</v>
      </c>
      <c r="E15" s="686"/>
      <c r="F15" s="687"/>
      <c r="G15" s="687"/>
      <c r="H15" s="687"/>
      <c r="I15" s="687"/>
      <c r="J15" s="687"/>
      <c r="K15" s="687"/>
      <c r="L15" s="687"/>
      <c r="M15" s="688"/>
    </row>
    <row r="16" spans="3:13" ht="12.75">
      <c r="C16" s="698"/>
      <c r="E16" s="686"/>
      <c r="F16" s="687"/>
      <c r="G16" s="687"/>
      <c r="H16" s="687"/>
      <c r="I16" s="687"/>
      <c r="J16" s="687"/>
      <c r="K16" s="687"/>
      <c r="L16" s="687"/>
      <c r="M16" s="688"/>
    </row>
    <row r="17" spans="3:13" ht="12.75">
      <c r="C17" s="698"/>
      <c r="E17" s="686"/>
      <c r="F17" s="687"/>
      <c r="G17" s="687"/>
      <c r="H17" s="687"/>
      <c r="I17" s="687"/>
      <c r="J17" s="687"/>
      <c r="K17" s="687"/>
      <c r="L17" s="687"/>
      <c r="M17" s="688"/>
    </row>
    <row r="18" spans="3:13" ht="12.75">
      <c r="C18" s="698"/>
      <c r="E18" s="686"/>
      <c r="F18" s="687"/>
      <c r="G18" s="687"/>
      <c r="H18" s="687"/>
      <c r="I18" s="687"/>
      <c r="J18" s="687"/>
      <c r="K18" s="687"/>
      <c r="L18" s="687"/>
      <c r="M18" s="688"/>
    </row>
    <row r="19" spans="3:13" ht="24.75" customHeight="1">
      <c r="C19" s="699"/>
      <c r="E19" s="686"/>
      <c r="F19" s="687"/>
      <c r="G19" s="687"/>
      <c r="H19" s="687"/>
      <c r="I19" s="687"/>
      <c r="J19" s="687"/>
      <c r="K19" s="687"/>
      <c r="L19" s="687"/>
      <c r="M19" s="688"/>
    </row>
    <row r="20" spans="3:13" ht="26.25" customHeight="1">
      <c r="C20" s="294" t="s">
        <v>324</v>
      </c>
      <c r="E20" s="686"/>
      <c r="F20" s="687"/>
      <c r="G20" s="687"/>
      <c r="H20" s="687"/>
      <c r="I20" s="687"/>
      <c r="J20" s="687"/>
      <c r="K20" s="687"/>
      <c r="L20" s="687"/>
      <c r="M20" s="688"/>
    </row>
    <row r="21" spans="3:13" ht="20.25" customHeight="1">
      <c r="C21" s="692" t="s">
        <v>844</v>
      </c>
      <c r="E21" s="686"/>
      <c r="F21" s="687"/>
      <c r="G21" s="687"/>
      <c r="H21" s="687"/>
      <c r="I21" s="687"/>
      <c r="J21" s="687"/>
      <c r="K21" s="687"/>
      <c r="L21" s="687"/>
      <c r="M21" s="688"/>
    </row>
    <row r="22" spans="3:13" ht="20.25" customHeight="1">
      <c r="C22" s="698"/>
      <c r="E22" s="689"/>
      <c r="F22" s="690"/>
      <c r="G22" s="690"/>
      <c r="H22" s="690"/>
      <c r="I22" s="690"/>
      <c r="J22" s="690"/>
      <c r="K22" s="690"/>
      <c r="L22" s="690"/>
      <c r="M22" s="691"/>
    </row>
    <row r="23" ht="20.25" customHeight="1">
      <c r="C23" s="698"/>
    </row>
    <row r="24" ht="12.75">
      <c r="C24" s="698"/>
    </row>
    <row r="25" ht="12.75">
      <c r="C25" s="699"/>
    </row>
    <row r="26" ht="14.25">
      <c r="C26" s="143" t="s">
        <v>296</v>
      </c>
    </row>
    <row r="27" ht="10.5" customHeight="1">
      <c r="C27" s="143"/>
    </row>
    <row r="28" ht="15">
      <c r="C28" s="297" t="s">
        <v>325</v>
      </c>
    </row>
    <row r="29" ht="17.25" customHeight="1">
      <c r="C29" s="692" t="s">
        <v>844</v>
      </c>
    </row>
    <row r="30" ht="12.75">
      <c r="C30" s="693"/>
    </row>
    <row r="31" ht="12.75">
      <c r="C31" s="693"/>
    </row>
    <row r="32" ht="12.75">
      <c r="C32" s="693"/>
    </row>
    <row r="33" ht="12.75">
      <c r="C33" s="693"/>
    </row>
    <row r="34" ht="12.75">
      <c r="C34" s="694"/>
    </row>
    <row r="35" ht="24" customHeight="1">
      <c r="C35" s="297" t="s">
        <v>326</v>
      </c>
    </row>
    <row r="36" ht="12.75">
      <c r="C36" s="692" t="s">
        <v>844</v>
      </c>
    </row>
    <row r="37" ht="14.25" customHeight="1">
      <c r="C37" s="693"/>
    </row>
    <row r="38" ht="12.75">
      <c r="C38" s="693"/>
    </row>
    <row r="39" ht="12.75">
      <c r="C39" s="693"/>
    </row>
    <row r="40" ht="12.75">
      <c r="C40" s="693"/>
    </row>
    <row r="41" ht="12.75">
      <c r="C41" s="694"/>
    </row>
    <row r="42" ht="26.25" customHeight="1">
      <c r="C42" s="297" t="s">
        <v>327</v>
      </c>
    </row>
    <row r="43" ht="12.75">
      <c r="C43" s="692" t="s">
        <v>844</v>
      </c>
    </row>
    <row r="44" ht="12.75">
      <c r="C44" s="693"/>
    </row>
    <row r="45" spans="2:3" ht="15.75">
      <c r="B45" s="141"/>
      <c r="C45" s="693"/>
    </row>
    <row r="46" ht="14.25" customHeight="1">
      <c r="C46" s="693"/>
    </row>
    <row r="47" ht="15" customHeight="1">
      <c r="C47" s="693"/>
    </row>
    <row r="48" ht="12.75">
      <c r="C48" s="694"/>
    </row>
    <row r="50" spans="1:2" ht="15.75">
      <c r="A50" s="144" t="s">
        <v>210</v>
      </c>
      <c r="B50" s="141"/>
    </row>
    <row r="51" ht="12.75">
      <c r="C51" s="367" t="str">
        <f>Cover!$K$62</f>
        <v>(XX )</v>
      </c>
    </row>
    <row r="52" spans="3:5" ht="12.75">
      <c r="C52" s="300">
        <f>'Page 2'!$K$57</f>
        <v>40827.550094212966</v>
      </c>
      <c r="D52" s="299"/>
      <c r="E52" s="299"/>
    </row>
    <row r="53" ht="12.75">
      <c r="K53" s="538"/>
    </row>
  </sheetData>
  <sheetProtection password="E1BE" sheet="1" selectLockedCells="1"/>
  <mergeCells count="7">
    <mergeCell ref="C43:C48"/>
    <mergeCell ref="E7:M22"/>
    <mergeCell ref="C7:C12"/>
    <mergeCell ref="C15:C19"/>
    <mergeCell ref="C21:C25"/>
    <mergeCell ref="C29:C34"/>
    <mergeCell ref="C36:C41"/>
  </mergeCells>
  <printOptions/>
  <pageMargins left="0.5" right="0.28" top="0.35" bottom="0.5" header="0" footer="0.5"/>
  <pageSetup horizontalDpi="300" verticalDpi="300" orientation="portrait" scale="95" r:id="rId2"/>
  <headerFooter alignWithMargins="0">
    <oddFooter>&amp;C-Page 3 -</oddFooter>
  </headerFooter>
  <drawing r:id="rId1"/>
</worksheet>
</file>

<file path=xl/worksheets/sheet6.xml><?xml version="1.0" encoding="utf-8"?>
<worksheet xmlns="http://schemas.openxmlformats.org/spreadsheetml/2006/main" xmlns:r="http://schemas.openxmlformats.org/officeDocument/2006/relationships">
  <dimension ref="A1:Y192"/>
  <sheetViews>
    <sheetView showGridLines="0" tabSelected="1" zoomScalePageLayoutView="0" workbookViewId="0" topLeftCell="A13">
      <selection activeCell="B17" sqref="B17"/>
    </sheetView>
  </sheetViews>
  <sheetFormatPr defaultColWidth="9.140625" defaultRowHeight="12.75"/>
  <cols>
    <col min="1" max="1" width="1.421875" style="0" customWidth="1"/>
    <col min="2" max="2" width="14.8515625" style="0" customWidth="1"/>
    <col min="3" max="3" width="8.28125" style="0" customWidth="1"/>
    <col min="4" max="4" width="0.9921875" style="6" customWidth="1"/>
    <col min="5" max="5" width="46.421875" style="6" customWidth="1"/>
    <col min="6" max="6" width="85.57421875" style="6" customWidth="1"/>
    <col min="7" max="9" width="11.8515625" style="6" customWidth="1"/>
    <col min="10" max="11" width="8.7109375" style="0" customWidth="1"/>
    <col min="12" max="12" width="0.9921875" style="0" customWidth="1"/>
    <col min="13" max="13" width="2.7109375" style="0" customWidth="1"/>
    <col min="14" max="14" width="9.140625" style="0" customWidth="1"/>
    <col min="17" max="22" width="0" style="0" hidden="1" customWidth="1"/>
    <col min="23" max="23" width="41.00390625" style="0" customWidth="1"/>
  </cols>
  <sheetData>
    <row r="1" ht="12.75">
      <c r="A1" s="3"/>
    </row>
    <row r="2" ht="12.75"/>
    <row r="3" ht="12.75"/>
    <row r="4" ht="12.75">
      <c r="M4" s="41"/>
    </row>
    <row r="5" spans="13:14" ht="12.75">
      <c r="M5" s="41"/>
      <c r="N5" s="417" t="str">
        <f>IF(COUNTBLANK($C$20)=0,$N$10,"ERROR - Missing Year")</f>
        <v> </v>
      </c>
    </row>
    <row r="6" ht="22.5" customHeight="1"/>
    <row r="7" ht="12.75"/>
    <row r="8" ht="18" customHeight="1"/>
    <row r="9" ht="2.25" customHeight="1"/>
    <row r="10" spans="1:14" ht="18" customHeight="1">
      <c r="A10" s="39" t="s">
        <v>816</v>
      </c>
      <c r="K10" s="47" t="str">
        <f>Cover!A18</f>
        <v>USE ARROW TO THE RIGHT TO SELECT RESEARCH AWARD AREA</v>
      </c>
      <c r="N10" t="s">
        <v>151</v>
      </c>
    </row>
    <row r="11" spans="2:11" ht="18">
      <c r="B11" s="45" t="s">
        <v>615</v>
      </c>
      <c r="E11" s="114"/>
      <c r="J11" s="250"/>
      <c r="K11" s="251" t="s">
        <v>188</v>
      </c>
    </row>
    <row r="12" spans="1:12" ht="7.5" customHeight="1" thickBot="1">
      <c r="A12" s="12"/>
      <c r="B12" s="309"/>
      <c r="C12" s="309"/>
      <c r="D12" s="72"/>
      <c r="E12" s="72"/>
      <c r="F12" s="72"/>
      <c r="G12" s="72"/>
      <c r="H12" s="72"/>
      <c r="I12" s="72"/>
      <c r="J12" s="309"/>
      <c r="K12" s="309"/>
      <c r="L12" s="12"/>
    </row>
    <row r="13" spans="1:12" ht="30" customHeight="1" thickTop="1">
      <c r="A13" s="315" t="s">
        <v>170</v>
      </c>
      <c r="B13" s="38"/>
      <c r="C13" s="38"/>
      <c r="D13" s="37"/>
      <c r="E13" s="108"/>
      <c r="F13" s="109" t="s">
        <v>458</v>
      </c>
      <c r="G13" s="110"/>
      <c r="H13" s="110"/>
      <c r="I13" s="110"/>
      <c r="J13" s="110"/>
      <c r="K13" s="110"/>
      <c r="L13" s="111"/>
    </row>
    <row r="14" spans="1:12" ht="30" customHeight="1" thickBot="1">
      <c r="A14" s="316"/>
      <c r="B14" s="35"/>
      <c r="C14" s="35"/>
      <c r="D14" s="34"/>
      <c r="E14" s="112" t="s">
        <v>178</v>
      </c>
      <c r="F14" s="113" t="s">
        <v>457</v>
      </c>
      <c r="G14" s="113" t="s">
        <v>298</v>
      </c>
      <c r="H14" s="113" t="s">
        <v>183</v>
      </c>
      <c r="I14" s="113" t="s">
        <v>182</v>
      </c>
      <c r="J14" s="700" t="s">
        <v>177</v>
      </c>
      <c r="K14" s="700"/>
      <c r="L14" s="701"/>
    </row>
    <row r="15" spans="1:12" ht="30" customHeight="1">
      <c r="A15" s="26"/>
      <c r="B15" s="317"/>
      <c r="C15" s="12"/>
      <c r="D15" s="32"/>
      <c r="E15" s="372" t="s">
        <v>618</v>
      </c>
      <c r="F15" s="103"/>
      <c r="G15" s="104">
        <v>0</v>
      </c>
      <c r="H15" s="374">
        <v>0</v>
      </c>
      <c r="I15" s="106">
        <v>0</v>
      </c>
      <c r="J15" s="702">
        <f aca="true" t="shared" si="0" ref="J15:J20">H15-I15</f>
        <v>0</v>
      </c>
      <c r="K15" s="703"/>
      <c r="L15" s="704"/>
    </row>
    <row r="16" spans="1:12" ht="30" customHeight="1">
      <c r="A16" s="26"/>
      <c r="B16" s="383" t="s">
        <v>193</v>
      </c>
      <c r="C16" s="12"/>
      <c r="D16" s="32"/>
      <c r="E16" s="372"/>
      <c r="F16" s="103"/>
      <c r="G16" s="104">
        <v>0</v>
      </c>
      <c r="H16" s="374">
        <v>0</v>
      </c>
      <c r="I16" s="106">
        <v>0</v>
      </c>
      <c r="J16" s="702">
        <f t="shared" si="0"/>
        <v>0</v>
      </c>
      <c r="K16" s="703"/>
      <c r="L16" s="704"/>
    </row>
    <row r="17" spans="1:12" ht="30" customHeight="1">
      <c r="A17" s="24"/>
      <c r="B17" s="336"/>
      <c r="C17" s="23"/>
      <c r="D17" s="32"/>
      <c r="E17" s="372"/>
      <c r="F17" s="102"/>
      <c r="G17" s="104">
        <v>0</v>
      </c>
      <c r="H17" s="374">
        <v>0</v>
      </c>
      <c r="I17" s="106">
        <v>0</v>
      </c>
      <c r="J17" s="702">
        <f t="shared" si="0"/>
        <v>0</v>
      </c>
      <c r="K17" s="703"/>
      <c r="L17" s="704"/>
    </row>
    <row r="18" spans="1:22" ht="28.5" customHeight="1">
      <c r="A18" s="24"/>
      <c r="B18" s="417" t="str">
        <f>IF(COUNTBLANK($B$17)=0,$N$10,"ERROR - Missing Date")</f>
        <v>ERROR - Missing Date</v>
      </c>
      <c r="C18" s="23"/>
      <c r="D18" s="32"/>
      <c r="E18" s="372"/>
      <c r="F18" s="102"/>
      <c r="G18" s="104">
        <v>0</v>
      </c>
      <c r="H18" s="374">
        <v>0</v>
      </c>
      <c r="I18" s="106">
        <v>0</v>
      </c>
      <c r="J18" s="702">
        <f t="shared" si="0"/>
        <v>0</v>
      </c>
      <c r="K18" s="703"/>
      <c r="L18" s="704"/>
      <c r="U18" s="719" t="s">
        <v>184</v>
      </c>
      <c r="V18" s="719"/>
    </row>
    <row r="19" spans="1:22" ht="30" customHeight="1">
      <c r="A19" s="33"/>
      <c r="B19" s="43" t="s">
        <v>192</v>
      </c>
      <c r="C19" s="20" t="s">
        <v>180</v>
      </c>
      <c r="D19" s="32"/>
      <c r="E19" s="372"/>
      <c r="F19" s="102"/>
      <c r="G19" s="105">
        <v>0</v>
      </c>
      <c r="H19" s="375">
        <v>0</v>
      </c>
      <c r="I19" s="107">
        <v>0</v>
      </c>
      <c r="J19" s="702">
        <f t="shared" si="0"/>
        <v>0</v>
      </c>
      <c r="K19" s="703"/>
      <c r="L19" s="704"/>
      <c r="U19" s="99" t="s">
        <v>183</v>
      </c>
      <c r="V19" s="99" t="s">
        <v>182</v>
      </c>
    </row>
    <row r="20" spans="1:22" ht="30" customHeight="1" thickBot="1">
      <c r="A20" s="22"/>
      <c r="B20" s="21" t="s">
        <v>179</v>
      </c>
      <c r="C20" s="791">
        <f>Cover!M41</f>
        <v>0</v>
      </c>
      <c r="D20" s="32"/>
      <c r="E20" s="372"/>
      <c r="F20" s="432"/>
      <c r="G20" s="105">
        <v>0</v>
      </c>
      <c r="H20" s="376">
        <v>0</v>
      </c>
      <c r="I20" s="421">
        <v>0</v>
      </c>
      <c r="J20" s="702">
        <f t="shared" si="0"/>
        <v>0</v>
      </c>
      <c r="K20" s="703"/>
      <c r="L20" s="704"/>
      <c r="U20" s="98" t="e">
        <f>#REF!</f>
        <v>#REF!</v>
      </c>
      <c r="V20" s="98">
        <f>J21</f>
        <v>0</v>
      </c>
    </row>
    <row r="21" spans="1:12" ht="30" customHeight="1" thickBot="1" thickTop="1">
      <c r="A21" s="22"/>
      <c r="B21" s="21"/>
      <c r="C21" s="27" t="s">
        <v>174</v>
      </c>
      <c r="D21" s="32"/>
      <c r="E21" s="100"/>
      <c r="F21" s="302" t="s">
        <v>201</v>
      </c>
      <c r="G21" s="385">
        <f>SUM(G15:G20)</f>
        <v>0</v>
      </c>
      <c r="H21" s="377">
        <f>SUM(H15:H20)</f>
        <v>0</v>
      </c>
      <c r="I21" s="378">
        <f>SUM(I15:I20)</f>
        <v>0</v>
      </c>
      <c r="J21" s="712">
        <f>SUM(J15:L20)</f>
        <v>0</v>
      </c>
      <c r="K21" s="712"/>
      <c r="L21" s="713"/>
    </row>
    <row r="22" spans="1:12" s="44" customFormat="1" ht="7.5" customHeight="1" thickBot="1">
      <c r="A22" s="69"/>
      <c r="B22" s="70"/>
      <c r="C22" s="71"/>
      <c r="D22" s="72"/>
      <c r="E22" s="92"/>
      <c r="F22" s="93"/>
      <c r="G22" s="89">
        <v>0</v>
      </c>
      <c r="H22" s="89">
        <v>0</v>
      </c>
      <c r="I22" s="90">
        <v>0</v>
      </c>
      <c r="J22" s="709">
        <v>0</v>
      </c>
      <c r="K22" s="710"/>
      <c r="L22" s="711"/>
    </row>
    <row r="23" spans="1:12" ht="30" customHeight="1" thickTop="1">
      <c r="A23" s="30"/>
      <c r="B23" s="29"/>
      <c r="C23" s="29"/>
      <c r="D23" s="28"/>
      <c r="E23" s="108" t="s">
        <v>355</v>
      </c>
      <c r="F23" s="137" t="s">
        <v>459</v>
      </c>
      <c r="G23" s="137"/>
      <c r="H23" s="137"/>
      <c r="I23" s="137"/>
      <c r="J23" s="137"/>
      <c r="K23" s="137"/>
      <c r="L23" s="138"/>
    </row>
    <row r="24" spans="1:12" ht="30" customHeight="1">
      <c r="A24" s="26"/>
      <c r="B24" s="25"/>
      <c r="C24" s="25"/>
      <c r="D24" s="19"/>
      <c r="E24" s="112" t="s">
        <v>178</v>
      </c>
      <c r="F24" s="113" t="s">
        <v>457</v>
      </c>
      <c r="G24" s="113" t="s">
        <v>298</v>
      </c>
      <c r="H24" s="113" t="s">
        <v>183</v>
      </c>
      <c r="I24" s="113" t="s">
        <v>182</v>
      </c>
      <c r="J24" s="700" t="s">
        <v>177</v>
      </c>
      <c r="K24" s="700"/>
      <c r="L24" s="701"/>
    </row>
    <row r="25" spans="1:12" ht="30" customHeight="1">
      <c r="A25" s="42"/>
      <c r="B25" s="41"/>
      <c r="C25" s="41"/>
      <c r="E25" s="372" t="s">
        <v>618</v>
      </c>
      <c r="F25" s="103"/>
      <c r="G25" s="104">
        <v>0</v>
      </c>
      <c r="H25" s="374">
        <v>0</v>
      </c>
      <c r="I25" s="106">
        <v>0</v>
      </c>
      <c r="J25" s="702">
        <f aca="true" t="shared" si="1" ref="J25:J30">H25-I25</f>
        <v>0</v>
      </c>
      <c r="K25" s="703"/>
      <c r="L25" s="704"/>
    </row>
    <row r="26" spans="1:12" ht="30" customHeight="1">
      <c r="A26" s="42"/>
      <c r="B26" s="41"/>
      <c r="C26" s="41"/>
      <c r="E26" s="372"/>
      <c r="F26" s="103"/>
      <c r="G26" s="104">
        <v>0</v>
      </c>
      <c r="H26" s="374">
        <v>0</v>
      </c>
      <c r="I26" s="106">
        <v>0</v>
      </c>
      <c r="J26" s="702">
        <f t="shared" si="1"/>
        <v>0</v>
      </c>
      <c r="K26" s="703"/>
      <c r="L26" s="704"/>
    </row>
    <row r="27" spans="1:12" ht="30" customHeight="1">
      <c r="A27" s="42"/>
      <c r="B27" s="41"/>
      <c r="C27" s="41"/>
      <c r="E27" s="372"/>
      <c r="F27" s="103"/>
      <c r="G27" s="104">
        <v>0</v>
      </c>
      <c r="H27" s="374">
        <v>0</v>
      </c>
      <c r="I27" s="106">
        <v>0</v>
      </c>
      <c r="J27" s="702">
        <f t="shared" si="1"/>
        <v>0</v>
      </c>
      <c r="K27" s="703"/>
      <c r="L27" s="704"/>
    </row>
    <row r="28" spans="1:12" ht="30" customHeight="1">
      <c r="A28" s="720" t="s">
        <v>191</v>
      </c>
      <c r="B28" s="714"/>
      <c r="C28" s="714"/>
      <c r="D28" s="19"/>
      <c r="E28" s="372"/>
      <c r="F28" s="102"/>
      <c r="G28" s="104">
        <v>0</v>
      </c>
      <c r="H28" s="374">
        <v>0</v>
      </c>
      <c r="I28" s="106">
        <v>0</v>
      </c>
      <c r="J28" s="702">
        <f t="shared" si="1"/>
        <v>0</v>
      </c>
      <c r="K28" s="703"/>
      <c r="L28" s="704"/>
    </row>
    <row r="29" spans="1:12" ht="30" customHeight="1">
      <c r="A29" s="311"/>
      <c r="B29" s="27" t="s">
        <v>185</v>
      </c>
      <c r="C29" s="27" t="s">
        <v>180</v>
      </c>
      <c r="D29" s="19"/>
      <c r="E29" s="372"/>
      <c r="F29" s="102"/>
      <c r="G29" s="104">
        <v>0</v>
      </c>
      <c r="H29" s="375">
        <v>0</v>
      </c>
      <c r="I29" s="107">
        <v>0</v>
      </c>
      <c r="J29" s="702">
        <f t="shared" si="1"/>
        <v>0</v>
      </c>
      <c r="K29" s="703"/>
      <c r="L29" s="704"/>
    </row>
    <row r="30" spans="1:12" ht="30" customHeight="1" thickBot="1">
      <c r="A30" s="26"/>
      <c r="B30" s="21" t="s">
        <v>179</v>
      </c>
      <c r="C30" s="18">
        <f>C20+1</f>
        <v>1</v>
      </c>
      <c r="D30" s="19"/>
      <c r="E30" s="372"/>
      <c r="F30" s="102"/>
      <c r="G30" s="105">
        <v>0</v>
      </c>
      <c r="H30" s="376">
        <v>0</v>
      </c>
      <c r="I30" s="420">
        <v>0</v>
      </c>
      <c r="J30" s="702">
        <f t="shared" si="1"/>
        <v>0</v>
      </c>
      <c r="K30" s="703"/>
      <c r="L30" s="704"/>
    </row>
    <row r="31" spans="1:22" ht="30" customHeight="1" thickBot="1" thickTop="1">
      <c r="A31" s="26"/>
      <c r="C31" s="27" t="s">
        <v>174</v>
      </c>
      <c r="D31" s="19"/>
      <c r="E31" s="101"/>
      <c r="F31" s="302" t="s">
        <v>201</v>
      </c>
      <c r="G31" s="379">
        <f>SUM(G25:G30)</f>
        <v>0</v>
      </c>
      <c r="H31" s="377">
        <f>SUM(H25:H30)</f>
        <v>0</v>
      </c>
      <c r="I31" s="378">
        <f>SUM(I25:I30)</f>
        <v>0</v>
      </c>
      <c r="J31" s="712">
        <f>SUM(J25:L30)</f>
        <v>0</v>
      </c>
      <c r="K31" s="712"/>
      <c r="L31" s="713"/>
      <c r="P31" s="31"/>
      <c r="U31" s="96" t="e">
        <f>#REF!</f>
        <v>#REF!</v>
      </c>
      <c r="V31" s="96">
        <f>K31</f>
        <v>0</v>
      </c>
    </row>
    <row r="32" spans="1:12" ht="7.5" customHeight="1" thickBot="1">
      <c r="A32" s="69"/>
      <c r="B32" s="77"/>
      <c r="C32" s="77"/>
      <c r="D32" s="78"/>
      <c r="E32" s="92"/>
      <c r="F32" s="93"/>
      <c r="G32" s="423"/>
      <c r="H32" s="75">
        <v>0</v>
      </c>
      <c r="I32" s="76">
        <v>0</v>
      </c>
      <c r="J32" s="716">
        <v>0</v>
      </c>
      <c r="K32" s="717"/>
      <c r="L32" s="718"/>
    </row>
    <row r="33" spans="1:12" ht="30" customHeight="1" thickTop="1">
      <c r="A33" s="30"/>
      <c r="B33" s="29"/>
      <c r="C33" s="29"/>
      <c r="D33" s="28"/>
      <c r="E33" s="108" t="s">
        <v>355</v>
      </c>
      <c r="F33" s="137" t="s">
        <v>460</v>
      </c>
      <c r="G33" s="137"/>
      <c r="H33" s="137"/>
      <c r="I33" s="137"/>
      <c r="J33" s="137"/>
      <c r="K33" s="137"/>
      <c r="L33" s="138"/>
    </row>
    <row r="34" spans="1:12" ht="30" customHeight="1">
      <c r="A34" s="26"/>
      <c r="B34" s="25"/>
      <c r="C34" s="25"/>
      <c r="D34" s="19"/>
      <c r="E34" s="112" t="s">
        <v>178</v>
      </c>
      <c r="F34" s="113" t="s">
        <v>457</v>
      </c>
      <c r="G34" s="113" t="s">
        <v>298</v>
      </c>
      <c r="H34" s="113" t="s">
        <v>183</v>
      </c>
      <c r="I34" s="113" t="s">
        <v>182</v>
      </c>
      <c r="J34" s="700" t="s">
        <v>177</v>
      </c>
      <c r="K34" s="700"/>
      <c r="L34" s="701"/>
    </row>
    <row r="35" spans="1:12" ht="30" customHeight="1">
      <c r="A35" s="26"/>
      <c r="B35" s="25"/>
      <c r="C35" s="25"/>
      <c r="D35" s="19"/>
      <c r="E35" s="372" t="s">
        <v>618</v>
      </c>
      <c r="F35" s="103"/>
      <c r="G35" s="104">
        <v>0</v>
      </c>
      <c r="H35" s="374">
        <v>0</v>
      </c>
      <c r="I35" s="106">
        <v>0</v>
      </c>
      <c r="J35" s="702">
        <f aca="true" t="shared" si="2" ref="J35:J40">H35-I35</f>
        <v>0</v>
      </c>
      <c r="K35" s="703"/>
      <c r="L35" s="704"/>
    </row>
    <row r="36" spans="1:12" ht="30" customHeight="1">
      <c r="A36" s="26"/>
      <c r="B36" s="25"/>
      <c r="C36" s="25"/>
      <c r="D36" s="19"/>
      <c r="E36" s="372"/>
      <c r="F36" s="103"/>
      <c r="G36" s="104">
        <v>0</v>
      </c>
      <c r="H36" s="374">
        <v>0</v>
      </c>
      <c r="I36" s="106">
        <v>0</v>
      </c>
      <c r="J36" s="702">
        <f t="shared" si="2"/>
        <v>0</v>
      </c>
      <c r="K36" s="703"/>
      <c r="L36" s="704"/>
    </row>
    <row r="37" spans="1:12" ht="30" customHeight="1">
      <c r="A37" s="24"/>
      <c r="B37" s="23"/>
      <c r="C37" s="23"/>
      <c r="D37" s="19"/>
      <c r="E37" s="372"/>
      <c r="F37" s="102"/>
      <c r="G37" s="104">
        <v>0</v>
      </c>
      <c r="H37" s="374">
        <v>0</v>
      </c>
      <c r="I37" s="106">
        <v>0</v>
      </c>
      <c r="J37" s="702">
        <f t="shared" si="2"/>
        <v>0</v>
      </c>
      <c r="K37" s="703"/>
      <c r="L37" s="704"/>
    </row>
    <row r="38" spans="1:12" ht="30" customHeight="1">
      <c r="A38" s="24"/>
      <c r="B38" s="705" t="s">
        <v>190</v>
      </c>
      <c r="C38" s="705"/>
      <c r="D38" s="19"/>
      <c r="E38" s="372"/>
      <c r="F38" s="102"/>
      <c r="G38" s="104">
        <v>0</v>
      </c>
      <c r="H38" s="374">
        <v>0</v>
      </c>
      <c r="I38" s="106">
        <v>0</v>
      </c>
      <c r="J38" s="702">
        <f t="shared" si="2"/>
        <v>0</v>
      </c>
      <c r="K38" s="703"/>
      <c r="L38" s="704"/>
    </row>
    <row r="39" spans="1:12" ht="30" customHeight="1">
      <c r="A39" s="24"/>
      <c r="B39" s="21" t="s">
        <v>181</v>
      </c>
      <c r="C39" s="20" t="s">
        <v>180</v>
      </c>
      <c r="D39" s="19"/>
      <c r="E39" s="372"/>
      <c r="F39" s="102"/>
      <c r="G39" s="104">
        <v>0</v>
      </c>
      <c r="H39" s="375">
        <v>0</v>
      </c>
      <c r="I39" s="107">
        <v>0</v>
      </c>
      <c r="J39" s="702">
        <f t="shared" si="2"/>
        <v>0</v>
      </c>
      <c r="K39" s="703"/>
      <c r="L39" s="704"/>
    </row>
    <row r="40" spans="1:12" ht="30" customHeight="1" thickBot="1">
      <c r="A40" s="22"/>
      <c r="B40" s="21" t="s">
        <v>179</v>
      </c>
      <c r="C40" s="18">
        <f>C20+2</f>
        <v>2</v>
      </c>
      <c r="D40" s="19"/>
      <c r="E40" s="372"/>
      <c r="F40" s="102"/>
      <c r="G40" s="105">
        <v>0</v>
      </c>
      <c r="H40" s="376">
        <v>0</v>
      </c>
      <c r="I40" s="421">
        <v>0</v>
      </c>
      <c r="J40" s="702">
        <f t="shared" si="2"/>
        <v>0</v>
      </c>
      <c r="K40" s="703"/>
      <c r="L40" s="704"/>
    </row>
    <row r="41" spans="1:22" ht="30" customHeight="1" thickBot="1" thickTop="1">
      <c r="A41" s="22"/>
      <c r="B41" s="25"/>
      <c r="C41" s="27" t="s">
        <v>174</v>
      </c>
      <c r="D41" s="19"/>
      <c r="E41" s="101"/>
      <c r="F41" s="302" t="s">
        <v>201</v>
      </c>
      <c r="G41" s="379">
        <f>SUM(G35:G40)</f>
        <v>0</v>
      </c>
      <c r="H41" s="377">
        <f>SUM(H35:H40)</f>
        <v>0</v>
      </c>
      <c r="I41" s="378">
        <f>SUM(I35:I40)</f>
        <v>0</v>
      </c>
      <c r="J41" s="712">
        <f>SUM(J35:L40)</f>
        <v>0</v>
      </c>
      <c r="K41" s="712"/>
      <c r="L41" s="713"/>
      <c r="U41" s="96" t="e">
        <f>#REF!</f>
        <v>#REF!</v>
      </c>
      <c r="V41" s="96">
        <f>K41</f>
        <v>0</v>
      </c>
    </row>
    <row r="42" spans="1:12" ht="7.5" customHeight="1" thickBot="1">
      <c r="A42" s="79"/>
      <c r="B42" s="80"/>
      <c r="C42" s="81"/>
      <c r="D42" s="78"/>
      <c r="E42" s="92"/>
      <c r="F42" s="93"/>
      <c r="G42" s="89"/>
      <c r="H42" s="75"/>
      <c r="I42" s="76"/>
      <c r="J42" s="716"/>
      <c r="K42" s="717"/>
      <c r="L42" s="718"/>
    </row>
    <row r="43" spans="1:12" ht="1.5" customHeight="1" thickBot="1" thickTop="1">
      <c r="A43" s="17"/>
      <c r="B43" s="13"/>
      <c r="C43" s="13"/>
      <c r="D43" s="16"/>
      <c r="E43" s="15"/>
      <c r="F43" s="14"/>
      <c r="G43" s="40">
        <v>0</v>
      </c>
      <c r="H43" s="40">
        <v>0</v>
      </c>
      <c r="I43" s="335"/>
      <c r="J43" s="707"/>
      <c r="K43" s="707"/>
      <c r="L43" s="708"/>
    </row>
    <row r="44" spans="1:12" ht="18" customHeight="1">
      <c r="A44" s="12"/>
      <c r="B44" s="730" t="str">
        <f>Cover!$A$61</f>
        <v>DO NOT ALTER APPLICATION IN ANY WAY or APPLICATION IS SUBJECT TO DISQUALIFICATION!            </v>
      </c>
      <c r="C44" s="730"/>
      <c r="D44" s="730"/>
      <c r="E44" s="730"/>
      <c r="F44" s="730"/>
      <c r="G44" s="730"/>
      <c r="H44" s="730"/>
      <c r="I44" s="730"/>
      <c r="J44" s="730"/>
      <c r="K44" s="730"/>
      <c r="L44" s="730"/>
    </row>
    <row r="45" spans="1:12" ht="12.75">
      <c r="A45" s="11"/>
      <c r="B45" s="10"/>
      <c r="J45" s="721">
        <f ca="1">NOW()</f>
        <v>40827.550094212966</v>
      </c>
      <c r="K45" s="721"/>
      <c r="L45" s="721"/>
    </row>
    <row r="46" spans="1:12" ht="6.75" customHeight="1">
      <c r="A46" s="11"/>
      <c r="B46" s="10"/>
      <c r="J46" s="11"/>
      <c r="K46" s="9"/>
      <c r="L46" s="8"/>
    </row>
    <row r="47" spans="1:14" ht="18" customHeight="1">
      <c r="A47" s="39" t="s">
        <v>617</v>
      </c>
      <c r="K47" s="47" t="str">
        <f>Cover!A18</f>
        <v>USE ARROW TO THE RIGHT TO SELECT RESEARCH AWARD AREA</v>
      </c>
      <c r="N47" t="s">
        <v>151</v>
      </c>
    </row>
    <row r="48" spans="2:11" ht="18">
      <c r="B48" s="45" t="s">
        <v>615</v>
      </c>
      <c r="H48" s="314"/>
      <c r="K48" s="95" t="s">
        <v>188</v>
      </c>
    </row>
    <row r="49" spans="1:12" ht="3.75" customHeight="1" thickBot="1">
      <c r="A49" s="12"/>
      <c r="B49" s="12"/>
      <c r="C49" s="12"/>
      <c r="D49" s="32"/>
      <c r="E49" s="32"/>
      <c r="F49" s="32"/>
      <c r="G49" s="400"/>
      <c r="H49" s="400"/>
      <c r="I49" s="400"/>
      <c r="J49" s="12"/>
      <c r="K49" s="12"/>
      <c r="L49" s="12"/>
    </row>
    <row r="50" spans="1:12" ht="30" customHeight="1">
      <c r="A50" s="386" t="s">
        <v>170</v>
      </c>
      <c r="B50" s="315"/>
      <c r="C50" s="387"/>
      <c r="D50" s="388"/>
      <c r="E50" s="108" t="s">
        <v>355</v>
      </c>
      <c r="F50" s="413" t="s">
        <v>629</v>
      </c>
      <c r="G50" s="413"/>
      <c r="H50" s="413"/>
      <c r="I50" s="413"/>
      <c r="J50" s="413"/>
      <c r="K50" s="413"/>
      <c r="L50" s="414"/>
    </row>
    <row r="51" spans="1:12" ht="30" customHeight="1" thickBot="1">
      <c r="A51" s="36"/>
      <c r="B51" s="35"/>
      <c r="C51" s="35"/>
      <c r="D51" s="34"/>
      <c r="E51" s="112" t="s">
        <v>178</v>
      </c>
      <c r="F51" s="113" t="s">
        <v>457</v>
      </c>
      <c r="G51" s="113" t="s">
        <v>298</v>
      </c>
      <c r="H51" s="113" t="s">
        <v>183</v>
      </c>
      <c r="I51" s="113" t="s">
        <v>182</v>
      </c>
      <c r="J51" s="700" t="s">
        <v>177</v>
      </c>
      <c r="K51" s="700"/>
      <c r="L51" s="701"/>
    </row>
    <row r="52" spans="1:12" ht="30" customHeight="1">
      <c r="A52" s="26"/>
      <c r="B52" s="317"/>
      <c r="C52" s="317"/>
      <c r="D52" s="32"/>
      <c r="E52" s="372" t="s">
        <v>618</v>
      </c>
      <c r="F52" s="103"/>
      <c r="G52" s="104">
        <v>0</v>
      </c>
      <c r="H52" s="374">
        <v>0</v>
      </c>
      <c r="I52" s="106">
        <v>0</v>
      </c>
      <c r="J52" s="702">
        <f aca="true" t="shared" si="3" ref="J52:J57">H52-I52</f>
        <v>0</v>
      </c>
      <c r="K52" s="703"/>
      <c r="L52" s="704"/>
    </row>
    <row r="53" spans="1:12" ht="30" customHeight="1">
      <c r="A53" s="24"/>
      <c r="B53" s="23"/>
      <c r="C53" s="23"/>
      <c r="D53" s="32"/>
      <c r="E53" s="372"/>
      <c r="F53" s="103"/>
      <c r="G53" s="104">
        <v>0</v>
      </c>
      <c r="H53" s="374">
        <v>0</v>
      </c>
      <c r="I53" s="106">
        <v>0</v>
      </c>
      <c r="J53" s="702">
        <f t="shared" si="3"/>
        <v>0</v>
      </c>
      <c r="K53" s="703"/>
      <c r="L53" s="704"/>
    </row>
    <row r="54" spans="1:12" ht="30" customHeight="1">
      <c r="A54" s="24"/>
      <c r="B54" s="431"/>
      <c r="C54" s="23"/>
      <c r="D54" s="32"/>
      <c r="E54" s="372"/>
      <c r="F54" s="103"/>
      <c r="G54" s="104">
        <v>0</v>
      </c>
      <c r="H54" s="374">
        <v>0</v>
      </c>
      <c r="I54" s="106">
        <v>0</v>
      </c>
      <c r="J54" s="702">
        <f t="shared" si="3"/>
        <v>0</v>
      </c>
      <c r="K54" s="703"/>
      <c r="L54" s="704"/>
    </row>
    <row r="55" spans="1:12" ht="30" customHeight="1">
      <c r="A55" s="33"/>
      <c r="B55" s="705" t="s">
        <v>189</v>
      </c>
      <c r="C55" s="705"/>
      <c r="D55" s="32"/>
      <c r="E55" s="372"/>
      <c r="F55" s="103"/>
      <c r="G55" s="104">
        <v>0</v>
      </c>
      <c r="H55" s="374">
        <v>0</v>
      </c>
      <c r="I55" s="106">
        <v>0</v>
      </c>
      <c r="J55" s="702">
        <f t="shared" si="3"/>
        <v>0</v>
      </c>
      <c r="K55" s="703"/>
      <c r="L55" s="704"/>
    </row>
    <row r="56" spans="1:12" ht="30" customHeight="1">
      <c r="A56" s="33"/>
      <c r="B56" s="27" t="s">
        <v>185</v>
      </c>
      <c r="C56" s="27" t="s">
        <v>180</v>
      </c>
      <c r="D56" s="32"/>
      <c r="E56" s="372"/>
      <c r="F56" s="103"/>
      <c r="G56" s="104">
        <v>0</v>
      </c>
      <c r="H56" s="375">
        <v>0</v>
      </c>
      <c r="I56" s="107">
        <v>0</v>
      </c>
      <c r="J56" s="702">
        <f t="shared" si="3"/>
        <v>0</v>
      </c>
      <c r="K56" s="703"/>
      <c r="L56" s="704"/>
    </row>
    <row r="57" spans="1:12" ht="30" customHeight="1" thickBot="1">
      <c r="A57" s="22"/>
      <c r="B57" s="21" t="s">
        <v>179</v>
      </c>
      <c r="C57" s="539">
        <f>'SAE Hours_Research_Page 4a &amp; 4b'!$C$20+3</f>
        <v>3</v>
      </c>
      <c r="D57" s="32"/>
      <c r="E57" s="372"/>
      <c r="F57" s="102"/>
      <c r="G57" s="105">
        <v>0</v>
      </c>
      <c r="H57" s="376">
        <v>0</v>
      </c>
      <c r="I57" s="421">
        <v>0</v>
      </c>
      <c r="J57" s="702">
        <f t="shared" si="3"/>
        <v>0</v>
      </c>
      <c r="K57" s="703"/>
      <c r="L57" s="704"/>
    </row>
    <row r="58" spans="1:22" ht="30" customHeight="1" thickBot="1" thickTop="1">
      <c r="A58" s="22"/>
      <c r="B58" s="21"/>
      <c r="C58" s="27" t="s">
        <v>174</v>
      </c>
      <c r="D58" s="32"/>
      <c r="E58" s="101"/>
      <c r="F58" s="302" t="s">
        <v>201</v>
      </c>
      <c r="G58" s="379">
        <f>SUM(G52:G57)</f>
        <v>0</v>
      </c>
      <c r="H58" s="377">
        <f>SUM(H52:H57)</f>
        <v>0</v>
      </c>
      <c r="I58" s="378">
        <f>SUM(I52:I57)</f>
        <v>0</v>
      </c>
      <c r="J58" s="712">
        <f>SUM(J52:L57)</f>
        <v>0</v>
      </c>
      <c r="K58" s="712"/>
      <c r="L58" s="713"/>
      <c r="U58" s="96" t="e">
        <f>#REF!</f>
        <v>#REF!</v>
      </c>
      <c r="V58" s="96">
        <f>K58</f>
        <v>0</v>
      </c>
    </row>
    <row r="59" spans="1:12" ht="7.5" customHeight="1" thickBot="1">
      <c r="A59" s="69"/>
      <c r="B59" s="70"/>
      <c r="C59" s="71"/>
      <c r="D59" s="72"/>
      <c r="E59" s="73"/>
      <c r="F59" s="74"/>
      <c r="G59" s="75">
        <v>0</v>
      </c>
      <c r="H59" s="75">
        <v>0</v>
      </c>
      <c r="I59" s="76">
        <v>0</v>
      </c>
      <c r="J59" s="716">
        <v>0</v>
      </c>
      <c r="K59" s="717"/>
      <c r="L59" s="718"/>
    </row>
    <row r="60" spans="1:12" ht="30" customHeight="1">
      <c r="A60" s="393"/>
      <c r="B60" s="394"/>
      <c r="C60" s="394"/>
      <c r="D60" s="395"/>
      <c r="E60" s="389" t="s">
        <v>355</v>
      </c>
      <c r="F60" s="415" t="s">
        <v>461</v>
      </c>
      <c r="G60" s="415"/>
      <c r="H60" s="415"/>
      <c r="I60" s="415"/>
      <c r="J60" s="415"/>
      <c r="K60" s="415"/>
      <c r="L60" s="416"/>
    </row>
    <row r="61" spans="1:12" ht="30" customHeight="1">
      <c r="A61" s="26"/>
      <c r="B61" s="25"/>
      <c r="C61" s="25"/>
      <c r="D61" s="19"/>
      <c r="E61" s="390" t="s">
        <v>178</v>
      </c>
      <c r="F61" s="113" t="s">
        <v>457</v>
      </c>
      <c r="G61" s="113" t="s">
        <v>298</v>
      </c>
      <c r="H61" s="113" t="s">
        <v>183</v>
      </c>
      <c r="I61" s="113" t="s">
        <v>182</v>
      </c>
      <c r="J61" s="410" t="s">
        <v>177</v>
      </c>
      <c r="K61" s="411"/>
      <c r="L61" s="412"/>
    </row>
    <row r="62" spans="1:12" ht="30" customHeight="1">
      <c r="A62" s="42"/>
      <c r="B62" s="41"/>
      <c r="C62" s="41"/>
      <c r="D62" s="291"/>
      <c r="E62" s="391" t="s">
        <v>618</v>
      </c>
      <c r="F62" s="103"/>
      <c r="G62" s="104">
        <v>0</v>
      </c>
      <c r="H62" s="374">
        <v>0</v>
      </c>
      <c r="I62" s="106">
        <v>0</v>
      </c>
      <c r="J62" s="702">
        <f aca="true" t="shared" si="4" ref="J62:J67">H62-I62</f>
        <v>0</v>
      </c>
      <c r="K62" s="703"/>
      <c r="L62" s="704"/>
    </row>
    <row r="63" spans="1:12" ht="30" customHeight="1">
      <c r="A63" s="42"/>
      <c r="B63" s="41"/>
      <c r="C63" s="41"/>
      <c r="D63" s="291"/>
      <c r="E63" s="391"/>
      <c r="F63" s="103"/>
      <c r="G63" s="104">
        <v>0</v>
      </c>
      <c r="H63" s="374">
        <v>0</v>
      </c>
      <c r="I63" s="106">
        <v>0</v>
      </c>
      <c r="J63" s="702">
        <f t="shared" si="4"/>
        <v>0</v>
      </c>
      <c r="K63" s="703"/>
      <c r="L63" s="704"/>
    </row>
    <row r="64" spans="1:12" ht="30" customHeight="1">
      <c r="A64" s="42"/>
      <c r="B64" s="41"/>
      <c r="C64" s="41"/>
      <c r="D64" s="291"/>
      <c r="E64" s="391"/>
      <c r="F64" s="103"/>
      <c r="G64" s="104">
        <v>0</v>
      </c>
      <c r="H64" s="374">
        <v>0</v>
      </c>
      <c r="I64" s="106">
        <v>0</v>
      </c>
      <c r="J64" s="702">
        <f t="shared" si="4"/>
        <v>0</v>
      </c>
      <c r="K64" s="703"/>
      <c r="L64" s="704"/>
    </row>
    <row r="65" spans="1:12" ht="30" customHeight="1">
      <c r="A65" s="42"/>
      <c r="B65" s="714" t="s">
        <v>187</v>
      </c>
      <c r="C65" s="714"/>
      <c r="D65" s="715"/>
      <c r="E65" s="391"/>
      <c r="F65" s="103"/>
      <c r="G65" s="104">
        <v>0</v>
      </c>
      <c r="H65" s="374">
        <v>0</v>
      </c>
      <c r="I65" s="106">
        <v>0</v>
      </c>
      <c r="J65" s="702">
        <f t="shared" si="4"/>
        <v>0</v>
      </c>
      <c r="K65" s="703"/>
      <c r="L65" s="704"/>
    </row>
    <row r="66" spans="1:12" ht="30" customHeight="1">
      <c r="A66" s="42"/>
      <c r="B66" s="27" t="s">
        <v>185</v>
      </c>
      <c r="C66" s="27" t="s">
        <v>180</v>
      </c>
      <c r="D66" s="19"/>
      <c r="E66" s="391"/>
      <c r="F66" s="103"/>
      <c r="G66" s="104">
        <v>0</v>
      </c>
      <c r="H66" s="375">
        <v>0</v>
      </c>
      <c r="I66" s="107">
        <v>0</v>
      </c>
      <c r="J66" s="702">
        <f t="shared" si="4"/>
        <v>0</v>
      </c>
      <c r="K66" s="703"/>
      <c r="L66" s="704"/>
    </row>
    <row r="67" spans="1:12" ht="30" customHeight="1" thickBot="1">
      <c r="A67" s="26"/>
      <c r="B67" s="21" t="s">
        <v>179</v>
      </c>
      <c r="C67" s="540">
        <f>'SAE Hours_Research_Page 4a &amp; 4b'!$C$20+4</f>
        <v>4</v>
      </c>
      <c r="D67" s="19"/>
      <c r="E67" s="391"/>
      <c r="F67" s="103"/>
      <c r="G67" s="105">
        <v>0</v>
      </c>
      <c r="H67" s="376">
        <v>0</v>
      </c>
      <c r="I67" s="422">
        <v>0</v>
      </c>
      <c r="J67" s="702">
        <f t="shared" si="4"/>
        <v>0</v>
      </c>
      <c r="K67" s="703"/>
      <c r="L67" s="704"/>
    </row>
    <row r="68" spans="1:22" ht="30" customHeight="1" thickBot="1" thickTop="1">
      <c r="A68" s="17"/>
      <c r="B68" s="396"/>
      <c r="C68" s="397" t="s">
        <v>174</v>
      </c>
      <c r="D68" s="16"/>
      <c r="E68" s="392"/>
      <c r="F68" s="302" t="s">
        <v>201</v>
      </c>
      <c r="G68" s="379">
        <f>SUM(G62:G67)</f>
        <v>0</v>
      </c>
      <c r="H68" s="377">
        <f>SUM(H62:H67)</f>
        <v>0</v>
      </c>
      <c r="I68" s="378">
        <f>SUM(I62:I67)</f>
        <v>0</v>
      </c>
      <c r="J68" s="712">
        <f>SUM(J62:L67)</f>
        <v>0</v>
      </c>
      <c r="K68" s="712"/>
      <c r="L68" s="713"/>
      <c r="P68" s="31"/>
      <c r="U68" s="96" t="e">
        <f>#REF!</f>
        <v>#REF!</v>
      </c>
      <c r="V68" s="96">
        <f>K68</f>
        <v>0</v>
      </c>
    </row>
    <row r="69" spans="1:12" ht="7.5" customHeight="1" thickBot="1">
      <c r="A69" s="79"/>
      <c r="B69" s="80"/>
      <c r="C69" s="81"/>
      <c r="D69" s="78"/>
      <c r="E69" s="85"/>
      <c r="F69" s="86"/>
      <c r="G69" s="87">
        <v>0</v>
      </c>
      <c r="H69" s="87">
        <v>0</v>
      </c>
      <c r="I69" s="88">
        <v>0</v>
      </c>
      <c r="J69" s="727">
        <v>0</v>
      </c>
      <c r="K69" s="728"/>
      <c r="L69" s="729"/>
    </row>
    <row r="70" spans="1:22" ht="30" customHeight="1">
      <c r="A70" s="404"/>
      <c r="B70" s="398"/>
      <c r="C70" s="398"/>
      <c r="D70" s="399"/>
      <c r="E70" s="389" t="s">
        <v>355</v>
      </c>
      <c r="F70" s="415" t="s">
        <v>630</v>
      </c>
      <c r="G70" s="415"/>
      <c r="H70" s="415"/>
      <c r="I70" s="415"/>
      <c r="J70" s="415"/>
      <c r="K70" s="415"/>
      <c r="L70" s="416"/>
      <c r="P70" s="31"/>
      <c r="U70" s="96"/>
      <c r="V70" s="96"/>
    </row>
    <row r="71" spans="1:22" ht="30" customHeight="1">
      <c r="A71" s="318"/>
      <c r="B71" s="27"/>
      <c r="C71" s="27"/>
      <c r="D71" s="319"/>
      <c r="E71" s="390" t="s">
        <v>178</v>
      </c>
      <c r="F71" s="113" t="s">
        <v>457</v>
      </c>
      <c r="G71" s="113" t="s">
        <v>298</v>
      </c>
      <c r="H71" s="113" t="s">
        <v>183</v>
      </c>
      <c r="I71" s="113" t="s">
        <v>182</v>
      </c>
      <c r="J71" s="700" t="s">
        <v>177</v>
      </c>
      <c r="K71" s="700"/>
      <c r="L71" s="701"/>
      <c r="P71" s="31"/>
      <c r="U71" s="96"/>
      <c r="V71" s="96"/>
    </row>
    <row r="72" spans="1:22" ht="30" customHeight="1">
      <c r="A72" s="318"/>
      <c r="B72" s="401"/>
      <c r="C72" s="401"/>
      <c r="D72" s="402"/>
      <c r="E72" s="391" t="s">
        <v>618</v>
      </c>
      <c r="F72" s="103"/>
      <c r="G72" s="104">
        <v>0</v>
      </c>
      <c r="H72" s="374">
        <v>0</v>
      </c>
      <c r="I72" s="106">
        <v>0</v>
      </c>
      <c r="J72" s="702">
        <f aca="true" t="shared" si="5" ref="J72:J77">H72-I72</f>
        <v>0</v>
      </c>
      <c r="K72" s="703"/>
      <c r="L72" s="704"/>
      <c r="P72" s="31"/>
      <c r="U72" s="96"/>
      <c r="V72" s="96"/>
    </row>
    <row r="73" spans="1:22" ht="30" customHeight="1">
      <c r="A73" s="318"/>
      <c r="B73" s="401"/>
      <c r="C73" s="401"/>
      <c r="D73" s="402"/>
      <c r="E73" s="391"/>
      <c r="F73" s="103"/>
      <c r="G73" s="104">
        <v>0</v>
      </c>
      <c r="H73" s="374">
        <v>0</v>
      </c>
      <c r="I73" s="106">
        <v>0</v>
      </c>
      <c r="J73" s="702">
        <f t="shared" si="5"/>
        <v>0</v>
      </c>
      <c r="K73" s="703"/>
      <c r="L73" s="704"/>
      <c r="P73" s="31"/>
      <c r="U73" s="96"/>
      <c r="V73" s="96"/>
    </row>
    <row r="74" spans="1:22" ht="30" customHeight="1">
      <c r="A74" s="318"/>
      <c r="B74" s="401"/>
      <c r="C74" s="401"/>
      <c r="D74" s="402"/>
      <c r="E74" s="391"/>
      <c r="F74" s="103"/>
      <c r="G74" s="104">
        <v>0</v>
      </c>
      <c r="H74" s="374">
        <v>0</v>
      </c>
      <c r="I74" s="106">
        <v>0</v>
      </c>
      <c r="J74" s="702">
        <f t="shared" si="5"/>
        <v>0</v>
      </c>
      <c r="K74" s="703"/>
      <c r="L74" s="704"/>
      <c r="P74" s="31"/>
      <c r="U74" s="96"/>
      <c r="V74" s="96"/>
    </row>
    <row r="75" spans="1:22" ht="30" customHeight="1">
      <c r="A75" s="318"/>
      <c r="B75" s="705" t="s">
        <v>186</v>
      </c>
      <c r="C75" s="705"/>
      <c r="D75" s="706"/>
      <c r="E75" s="391"/>
      <c r="F75" s="103"/>
      <c r="G75" s="104">
        <v>0</v>
      </c>
      <c r="H75" s="374">
        <v>0</v>
      </c>
      <c r="I75" s="106">
        <v>0</v>
      </c>
      <c r="J75" s="702">
        <f t="shared" si="5"/>
        <v>0</v>
      </c>
      <c r="K75" s="703"/>
      <c r="L75" s="704"/>
      <c r="P75" s="31"/>
      <c r="U75" s="96"/>
      <c r="V75" s="96"/>
    </row>
    <row r="76" spans="1:22" ht="30" customHeight="1">
      <c r="A76" s="318"/>
      <c r="B76" s="27" t="s">
        <v>185</v>
      </c>
      <c r="C76" s="27" t="s">
        <v>180</v>
      </c>
      <c r="D76" s="403"/>
      <c r="E76" s="391"/>
      <c r="F76" s="103"/>
      <c r="G76" s="104">
        <v>0</v>
      </c>
      <c r="H76" s="375">
        <v>0</v>
      </c>
      <c r="I76" s="107">
        <v>0</v>
      </c>
      <c r="J76" s="702">
        <f t="shared" si="5"/>
        <v>0</v>
      </c>
      <c r="K76" s="703"/>
      <c r="L76" s="704"/>
      <c r="P76" s="31"/>
      <c r="U76" s="96"/>
      <c r="V76" s="96"/>
    </row>
    <row r="77" spans="1:22" ht="30" customHeight="1" thickBot="1">
      <c r="A77" s="318"/>
      <c r="B77" s="27" t="s">
        <v>179</v>
      </c>
      <c r="C77" s="540">
        <f>'SAE Hours_Research_Page 4a &amp; 4b'!$C$20+5</f>
        <v>5</v>
      </c>
      <c r="D77" s="319"/>
      <c r="E77" s="391"/>
      <c r="F77" s="103"/>
      <c r="G77" s="105">
        <v>0</v>
      </c>
      <c r="H77" s="376">
        <v>0</v>
      </c>
      <c r="I77" s="421">
        <v>0</v>
      </c>
      <c r="J77" s="702">
        <f t="shared" si="5"/>
        <v>0</v>
      </c>
      <c r="K77" s="703"/>
      <c r="L77" s="704"/>
      <c r="P77" s="31"/>
      <c r="U77" s="96"/>
      <c r="V77" s="96"/>
    </row>
    <row r="78" spans="1:22" ht="30" customHeight="1" thickBot="1" thickTop="1">
      <c r="A78" s="405"/>
      <c r="B78" s="397"/>
      <c r="C78" s="397" t="s">
        <v>174</v>
      </c>
      <c r="D78" s="320">
        <f>D67+1</f>
        <v>1</v>
      </c>
      <c r="E78" s="392"/>
      <c r="F78" s="302" t="s">
        <v>201</v>
      </c>
      <c r="G78" s="379">
        <f>SUM(G72:G77)</f>
        <v>0</v>
      </c>
      <c r="H78" s="377">
        <f>SUM(H72:H77)</f>
        <v>0</v>
      </c>
      <c r="I78" s="378">
        <f>SUM(I72:I77)</f>
        <v>0</v>
      </c>
      <c r="J78" s="712">
        <f>SUM(J72:L77)</f>
        <v>0</v>
      </c>
      <c r="K78" s="712"/>
      <c r="L78" s="713"/>
      <c r="P78" s="31"/>
      <c r="U78" s="96"/>
      <c r="V78" s="96"/>
    </row>
    <row r="79" spans="1:12" ht="7.5" customHeight="1" thickBot="1">
      <c r="A79" s="79"/>
      <c r="B79" s="82"/>
      <c r="C79" s="83"/>
      <c r="D79" s="84"/>
      <c r="E79" s="85"/>
      <c r="F79" s="86"/>
      <c r="G79" s="87">
        <v>0</v>
      </c>
      <c r="H79" s="87">
        <v>0</v>
      </c>
      <c r="I79" s="88">
        <v>0</v>
      </c>
      <c r="J79" s="727">
        <v>0</v>
      </c>
      <c r="K79" s="728"/>
      <c r="L79" s="729"/>
    </row>
    <row r="80" spans="1:12" ht="17.25" customHeight="1" thickBot="1" thickTop="1">
      <c r="A80" s="317"/>
      <c r="B80" s="9" t="str">
        <f>("(")&amp;(Cover!$P$13)&amp;(" ")&amp;(Cover!$P$15)&amp;(")")</f>
        <v>( )</v>
      </c>
      <c r="E80" s="310"/>
      <c r="F80" s="380" t="s">
        <v>202</v>
      </c>
      <c r="G80" s="381">
        <f>SUM(G78,G68,G58,G41,G31,G21)</f>
        <v>0</v>
      </c>
      <c r="H80" s="382">
        <f>SUM(H78,H68,H58,H41,H31,H21)</f>
        <v>0</v>
      </c>
      <c r="I80" s="382">
        <f>SUM(I78,I68,I58,I41,I31,I21)</f>
        <v>0</v>
      </c>
      <c r="J80" s="724">
        <f>SUM(J78,J68,J58,J41,J31,J21)</f>
        <v>0</v>
      </c>
      <c r="K80" s="725"/>
      <c r="L80" s="726"/>
    </row>
    <row r="81" spans="1:17" ht="13.5" thickTop="1">
      <c r="A81" s="11"/>
      <c r="B81" s="97" t="str">
        <f>Cover!$A$61</f>
        <v>DO NOT ALTER APPLICATION IN ANY WAY or APPLICATION IS SUBJECT TO DISQUALIFICATION!            </v>
      </c>
      <c r="C81" s="97"/>
      <c r="D81" s="97"/>
      <c r="E81" s="91"/>
      <c r="F81" s="97"/>
      <c r="G81" s="97"/>
      <c r="H81" s="368" t="str">
        <f>Cover!$K$62</f>
        <v>(XX )</v>
      </c>
      <c r="J81" s="722">
        <f>$J$45</f>
        <v>40827.550094212966</v>
      </c>
      <c r="K81" s="723"/>
      <c r="L81" s="97"/>
      <c r="Q81" s="96" t="e">
        <f>SUM(I80,#REF!)</f>
        <v>#REF!</v>
      </c>
    </row>
    <row r="183" spans="6:25" ht="15.75">
      <c r="F183" s="303" t="s">
        <v>618</v>
      </c>
      <c r="Y183" s="249" t="s">
        <v>622</v>
      </c>
    </row>
    <row r="184" spans="6:25" ht="15.75">
      <c r="F184" t="s">
        <v>176</v>
      </c>
      <c r="Y184" s="249" t="s">
        <v>450</v>
      </c>
    </row>
    <row r="185" spans="6:25" ht="15.75">
      <c r="F185" t="s">
        <v>173</v>
      </c>
      <c r="Y185" s="249" t="s">
        <v>451</v>
      </c>
    </row>
    <row r="186" spans="6:25" ht="15.75">
      <c r="F186" t="s">
        <v>172</v>
      </c>
      <c r="Y186" s="249" t="s">
        <v>452</v>
      </c>
    </row>
    <row r="187" spans="6:25" ht="15.75">
      <c r="F187" t="s">
        <v>171</v>
      </c>
      <c r="Y187" s="249" t="s">
        <v>453</v>
      </c>
    </row>
    <row r="188" spans="6:25" ht="15.75">
      <c r="F188" t="s">
        <v>26</v>
      </c>
      <c r="Y188" s="249" t="s">
        <v>454</v>
      </c>
    </row>
    <row r="189" spans="6:25" ht="15.75">
      <c r="F189" t="s">
        <v>25</v>
      </c>
      <c r="Y189" s="249" t="s">
        <v>455</v>
      </c>
    </row>
    <row r="190" spans="6:25" ht="15.75">
      <c r="F190" t="s">
        <v>24</v>
      </c>
      <c r="Y190" s="249" t="s">
        <v>456</v>
      </c>
    </row>
    <row r="191" ht="12.75">
      <c r="F191" t="s">
        <v>23</v>
      </c>
    </row>
    <row r="192" ht="12.75">
      <c r="F192" t="s">
        <v>206</v>
      </c>
    </row>
  </sheetData>
  <sheetProtection password="E1BE" sheet="1" selectLockedCells="1"/>
  <mergeCells count="64">
    <mergeCell ref="B44:L44"/>
    <mergeCell ref="J54:L54"/>
    <mergeCell ref="J68:L68"/>
    <mergeCell ref="J79:L79"/>
    <mergeCell ref="J59:L59"/>
    <mergeCell ref="J31:L31"/>
    <mergeCell ref="J34:L34"/>
    <mergeCell ref="J36:L36"/>
    <mergeCell ref="J55:L55"/>
    <mergeCell ref="J53:L53"/>
    <mergeCell ref="J81:K81"/>
    <mergeCell ref="J56:L56"/>
    <mergeCell ref="J65:L65"/>
    <mergeCell ref="J80:L80"/>
    <mergeCell ref="J67:L67"/>
    <mergeCell ref="J57:L57"/>
    <mergeCell ref="J66:L66"/>
    <mergeCell ref="J78:L78"/>
    <mergeCell ref="J75:L75"/>
    <mergeCell ref="J69:L69"/>
    <mergeCell ref="U18:V18"/>
    <mergeCell ref="A28:C28"/>
    <mergeCell ref="J28:L28"/>
    <mergeCell ref="B38:C38"/>
    <mergeCell ref="J30:L30"/>
    <mergeCell ref="J45:L45"/>
    <mergeCell ref="J42:L42"/>
    <mergeCell ref="J18:L18"/>
    <mergeCell ref="J40:L40"/>
    <mergeCell ref="J38:L38"/>
    <mergeCell ref="B65:D65"/>
    <mergeCell ref="J63:L63"/>
    <mergeCell ref="J64:L64"/>
    <mergeCell ref="J26:L26"/>
    <mergeCell ref="J27:L27"/>
    <mergeCell ref="J35:L35"/>
    <mergeCell ref="J32:L32"/>
    <mergeCell ref="J41:L41"/>
    <mergeCell ref="J58:L58"/>
    <mergeCell ref="J52:L52"/>
    <mergeCell ref="J14:L14"/>
    <mergeCell ref="J15:L15"/>
    <mergeCell ref="J16:L16"/>
    <mergeCell ref="J37:L37"/>
    <mergeCell ref="J25:L25"/>
    <mergeCell ref="J19:L19"/>
    <mergeCell ref="J20:L20"/>
    <mergeCell ref="J21:L21"/>
    <mergeCell ref="J43:L43"/>
    <mergeCell ref="J24:L24"/>
    <mergeCell ref="J22:L22"/>
    <mergeCell ref="J17:L17"/>
    <mergeCell ref="J29:L29"/>
    <mergeCell ref="J39:L39"/>
    <mergeCell ref="J51:L51"/>
    <mergeCell ref="J76:L76"/>
    <mergeCell ref="J77:L77"/>
    <mergeCell ref="J62:L62"/>
    <mergeCell ref="B75:D75"/>
    <mergeCell ref="J71:L71"/>
    <mergeCell ref="J72:L72"/>
    <mergeCell ref="J73:L73"/>
    <mergeCell ref="B55:C55"/>
    <mergeCell ref="J74:L74"/>
  </mergeCells>
  <dataValidations count="2">
    <dataValidation type="list" allowBlank="1" showInputMessage="1" showErrorMessage="1" sqref="F183:F191 E58:E59 E78:E79 E68:E69 E21:E22 E31:E32 E41:E42">
      <formula1>$F$183:$F$191</formula1>
    </dataValidation>
    <dataValidation type="list" allowBlank="1" showInputMessage="1" showErrorMessage="1" sqref="E52:E57 E62:E67 E35:E40 E15:E20 E25:E30 E72:E77">
      <formula1>$F$183:$F$192</formula1>
    </dataValidation>
  </dataValidations>
  <printOptions/>
  <pageMargins left="0.17" right="0.15" top="0.25" bottom="0.16" header="0.25" footer="0.21"/>
  <pageSetup horizontalDpi="300" verticalDpi="300" orientation="landscape" scale="65" r:id="rId4"/>
  <headerFooter alignWithMargins="0">
    <oddFooter>&amp;C
-Page 4a or 4b-</oddFooter>
  </headerFooter>
  <rowBreaks count="1" manualBreakCount="1">
    <brk id="45" max="255" man="1"/>
  </rowBreaks>
  <drawing r:id="rId3"/>
  <legacyDrawing r:id="rId2"/>
</worksheet>
</file>

<file path=xl/worksheets/sheet7.xml><?xml version="1.0" encoding="utf-8"?>
<worksheet xmlns="http://schemas.openxmlformats.org/spreadsheetml/2006/main" xmlns:r="http://schemas.openxmlformats.org/officeDocument/2006/relationships">
  <dimension ref="A1:P212"/>
  <sheetViews>
    <sheetView showGridLines="0" zoomScalePageLayoutView="0" workbookViewId="0" topLeftCell="A1">
      <selection activeCell="A21" sqref="A21"/>
    </sheetView>
  </sheetViews>
  <sheetFormatPr defaultColWidth="9.140625" defaultRowHeight="12.75"/>
  <cols>
    <col min="1" max="1" width="7.00390625" style="0" customWidth="1"/>
    <col min="2" max="2" width="24.28125" style="0" customWidth="1"/>
    <col min="3" max="3" width="8.57421875" style="94" customWidth="1"/>
    <col min="4" max="4" width="12.28125" style="94" customWidth="1"/>
    <col min="5" max="7" width="12.28125" style="0" customWidth="1"/>
    <col min="8" max="8" width="18.00390625" style="0" customWidth="1"/>
  </cols>
  <sheetData>
    <row r="1" spans="1:16" ht="22.5" customHeight="1" thickBot="1">
      <c r="A1" s="737" t="s">
        <v>462</v>
      </c>
      <c r="B1" s="738"/>
      <c r="C1" s="738"/>
      <c r="D1" s="738"/>
      <c r="E1" s="738"/>
      <c r="F1" s="738"/>
      <c r="G1" s="738"/>
      <c r="H1" s="739"/>
      <c r="I1" s="6"/>
      <c r="J1" s="6"/>
      <c r="K1" s="6"/>
      <c r="L1" s="6"/>
      <c r="M1" s="6"/>
      <c r="N1" s="6"/>
      <c r="O1" s="6"/>
      <c r="P1" s="6"/>
    </row>
    <row r="2" spans="1:16" ht="12.75">
      <c r="A2" s="6" t="s">
        <v>463</v>
      </c>
      <c r="B2" s="6"/>
      <c r="C2" s="433"/>
      <c r="D2" s="433"/>
      <c r="E2" s="6"/>
      <c r="F2" s="6"/>
      <c r="G2" s="6"/>
      <c r="H2" s="6"/>
      <c r="I2" s="6"/>
      <c r="J2" s="6"/>
      <c r="K2" s="6"/>
      <c r="L2" s="6"/>
      <c r="M2" s="6"/>
      <c r="N2" s="6"/>
      <c r="O2" s="6"/>
      <c r="P2" s="6"/>
    </row>
    <row r="3" spans="1:16" ht="12.75">
      <c r="A3" s="6" t="s">
        <v>464</v>
      </c>
      <c r="B3" s="6"/>
      <c r="C3" s="433"/>
      <c r="D3" s="433"/>
      <c r="E3" s="6"/>
      <c r="F3" s="6"/>
      <c r="G3" s="6"/>
      <c r="H3" s="6"/>
      <c r="I3" s="6"/>
      <c r="J3" s="6"/>
      <c r="K3" s="6"/>
      <c r="L3" s="6"/>
      <c r="M3" s="6"/>
      <c r="N3" s="6"/>
      <c r="O3" s="6"/>
      <c r="P3" s="6"/>
    </row>
    <row r="4" spans="1:16" ht="13.5" thickBot="1">
      <c r="A4" s="6" t="s">
        <v>634</v>
      </c>
      <c r="B4" s="6"/>
      <c r="C4" s="433"/>
      <c r="D4" s="433"/>
      <c r="E4" s="434"/>
      <c r="F4" s="6"/>
      <c r="G4" s="6"/>
      <c r="H4" s="6"/>
      <c r="I4" s="6"/>
      <c r="J4" s="6"/>
      <c r="K4" s="6"/>
      <c r="L4" s="6"/>
      <c r="M4" s="6"/>
      <c r="N4" s="6"/>
      <c r="O4" s="6"/>
      <c r="P4" s="6"/>
    </row>
    <row r="5" spans="1:16" ht="13.5" customHeight="1" thickBot="1">
      <c r="A5" s="740" t="s">
        <v>623</v>
      </c>
      <c r="B5" s="741"/>
      <c r="C5" s="741"/>
      <c r="D5" s="741"/>
      <c r="E5" s="731"/>
      <c r="F5" s="731"/>
      <c r="G5" s="731"/>
      <c r="H5" s="732"/>
      <c r="I5" s="6"/>
      <c r="J5" s="742" t="s">
        <v>652</v>
      </c>
      <c r="K5" s="743"/>
      <c r="L5" s="743"/>
      <c r="M5" s="744"/>
      <c r="N5" s="6"/>
      <c r="O5" s="6"/>
      <c r="P5" s="6"/>
    </row>
    <row r="6" spans="1:16" s="373" customFormat="1" ht="13.5" customHeight="1" thickBot="1">
      <c r="A6" s="435">
        <v>1</v>
      </c>
      <c r="B6" s="436">
        <v>2</v>
      </c>
      <c r="C6" s="436">
        <v>3</v>
      </c>
      <c r="D6" s="436">
        <v>4</v>
      </c>
      <c r="E6" s="436">
        <v>5</v>
      </c>
      <c r="F6" s="436">
        <v>6</v>
      </c>
      <c r="G6" s="436">
        <v>7</v>
      </c>
      <c r="H6" s="436">
        <v>8</v>
      </c>
      <c r="I6" s="463"/>
      <c r="J6" s="745"/>
      <c r="K6" s="746"/>
      <c r="L6" s="746"/>
      <c r="M6" s="747"/>
      <c r="N6" s="463"/>
      <c r="O6" s="463"/>
      <c r="P6" s="463"/>
    </row>
    <row r="7" spans="1:16" ht="27" customHeight="1">
      <c r="A7" s="735" t="s">
        <v>620</v>
      </c>
      <c r="B7" s="733" t="s">
        <v>465</v>
      </c>
      <c r="C7" s="733" t="s">
        <v>631</v>
      </c>
      <c r="D7" s="733" t="s">
        <v>466</v>
      </c>
      <c r="E7" s="733" t="s">
        <v>194</v>
      </c>
      <c r="F7" s="733" t="s">
        <v>467</v>
      </c>
      <c r="G7" s="733" t="s">
        <v>619</v>
      </c>
      <c r="H7" s="733" t="s">
        <v>468</v>
      </c>
      <c r="I7" s="6"/>
      <c r="J7" s="748"/>
      <c r="K7" s="749"/>
      <c r="L7" s="749"/>
      <c r="M7" s="750"/>
      <c r="N7" s="6"/>
      <c r="O7" s="6"/>
      <c r="P7" s="6"/>
    </row>
    <row r="8" spans="1:16" ht="27" customHeight="1" thickBot="1">
      <c r="A8" s="736"/>
      <c r="B8" s="734"/>
      <c r="C8" s="734"/>
      <c r="D8" s="734"/>
      <c r="E8" s="734"/>
      <c r="F8" s="734"/>
      <c r="G8" s="734"/>
      <c r="H8" s="734"/>
      <c r="I8" s="6"/>
      <c r="J8" s="550"/>
      <c r="K8" s="550"/>
      <c r="L8" s="550"/>
      <c r="M8" s="6"/>
      <c r="N8" s="6"/>
      <c r="O8" s="6"/>
      <c r="P8" s="6"/>
    </row>
    <row r="9" spans="1:16" ht="12.75" customHeight="1">
      <c r="A9" s="337"/>
      <c r="B9" s="337"/>
      <c r="C9" s="338">
        <v>0</v>
      </c>
      <c r="D9" s="341">
        <v>0</v>
      </c>
      <c r="E9" s="437">
        <f aca="true" t="shared" si="0" ref="E9:E24">C9*D9</f>
        <v>0</v>
      </c>
      <c r="F9" s="340" t="s">
        <v>469</v>
      </c>
      <c r="G9" s="340" t="s">
        <v>469</v>
      </c>
      <c r="H9" s="337"/>
      <c r="I9" s="6"/>
      <c r="J9" s="550"/>
      <c r="K9" s="550"/>
      <c r="L9" s="550"/>
      <c r="M9" s="6"/>
      <c r="N9" s="6"/>
      <c r="O9" s="6"/>
      <c r="P9" s="6"/>
    </row>
    <row r="10" spans="1:16" ht="12.75" customHeight="1">
      <c r="A10" s="339"/>
      <c r="B10" s="339"/>
      <c r="C10" s="338">
        <v>0</v>
      </c>
      <c r="D10" s="341">
        <v>0</v>
      </c>
      <c r="E10" s="437">
        <f t="shared" si="0"/>
        <v>0</v>
      </c>
      <c r="F10" s="340" t="s">
        <v>469</v>
      </c>
      <c r="G10" s="340" t="s">
        <v>469</v>
      </c>
      <c r="H10" s="339"/>
      <c r="I10" s="6"/>
      <c r="J10" s="550"/>
      <c r="K10" s="550"/>
      <c r="L10" s="550"/>
      <c r="M10" s="6"/>
      <c r="N10" s="6"/>
      <c r="O10" s="6"/>
      <c r="P10" s="6"/>
    </row>
    <row r="11" spans="1:16" ht="12.75" customHeight="1">
      <c r="A11" s="339"/>
      <c r="B11" s="339"/>
      <c r="C11" s="338">
        <v>0</v>
      </c>
      <c r="D11" s="341">
        <v>0</v>
      </c>
      <c r="E11" s="437">
        <f t="shared" si="0"/>
        <v>0</v>
      </c>
      <c r="F11" s="340" t="s">
        <v>469</v>
      </c>
      <c r="G11" s="340" t="s">
        <v>469</v>
      </c>
      <c r="H11" s="339"/>
      <c r="I11" s="6"/>
      <c r="J11" s="550"/>
      <c r="K11" s="550"/>
      <c r="L11" s="550"/>
      <c r="M11" s="6"/>
      <c r="N11" s="6"/>
      <c r="O11" s="6"/>
      <c r="P11" s="6"/>
    </row>
    <row r="12" spans="1:16" ht="12.75" customHeight="1">
      <c r="A12" s="339"/>
      <c r="B12" s="339"/>
      <c r="C12" s="338">
        <v>0</v>
      </c>
      <c r="D12" s="341">
        <v>0</v>
      </c>
      <c r="E12" s="437">
        <f t="shared" si="0"/>
        <v>0</v>
      </c>
      <c r="F12" s="340" t="s">
        <v>469</v>
      </c>
      <c r="G12" s="340" t="s">
        <v>469</v>
      </c>
      <c r="H12" s="339"/>
      <c r="I12" s="6"/>
      <c r="J12" s="550"/>
      <c r="K12" s="550"/>
      <c r="L12" s="550"/>
      <c r="M12" s="6"/>
      <c r="N12" s="6"/>
      <c r="O12" s="6"/>
      <c r="P12" s="6"/>
    </row>
    <row r="13" spans="1:16" ht="12.75" customHeight="1">
      <c r="A13" s="339"/>
      <c r="B13" s="339"/>
      <c r="C13" s="338">
        <v>0</v>
      </c>
      <c r="D13" s="341">
        <v>0</v>
      </c>
      <c r="E13" s="437">
        <f t="shared" si="0"/>
        <v>0</v>
      </c>
      <c r="F13" s="340" t="s">
        <v>469</v>
      </c>
      <c r="G13" s="340" t="s">
        <v>469</v>
      </c>
      <c r="H13" s="339"/>
      <c r="I13" s="6"/>
      <c r="J13" s="550"/>
      <c r="K13" s="550"/>
      <c r="L13" s="550"/>
      <c r="M13" s="6"/>
      <c r="N13" s="6"/>
      <c r="O13" s="6"/>
      <c r="P13" s="6"/>
    </row>
    <row r="14" spans="1:16" ht="12.75" customHeight="1">
      <c r="A14" s="339"/>
      <c r="B14" s="339"/>
      <c r="C14" s="338">
        <v>0</v>
      </c>
      <c r="D14" s="341">
        <v>0</v>
      </c>
      <c r="E14" s="437">
        <f t="shared" si="0"/>
        <v>0</v>
      </c>
      <c r="F14" s="340" t="s">
        <v>469</v>
      </c>
      <c r="G14" s="340" t="s">
        <v>469</v>
      </c>
      <c r="H14" s="339"/>
      <c r="I14" s="6"/>
      <c r="J14" s="550"/>
      <c r="K14" s="550"/>
      <c r="L14" s="550"/>
      <c r="M14" s="6"/>
      <c r="N14" s="6"/>
      <c r="O14" s="6"/>
      <c r="P14" s="6"/>
    </row>
    <row r="15" spans="1:16" ht="12.75" customHeight="1">
      <c r="A15" s="339"/>
      <c r="B15" s="339"/>
      <c r="C15" s="338">
        <v>0</v>
      </c>
      <c r="D15" s="341">
        <v>0</v>
      </c>
      <c r="E15" s="437">
        <f t="shared" si="0"/>
        <v>0</v>
      </c>
      <c r="F15" s="340" t="s">
        <v>469</v>
      </c>
      <c r="G15" s="340" t="s">
        <v>469</v>
      </c>
      <c r="H15" s="339"/>
      <c r="I15" s="6"/>
      <c r="J15" s="550"/>
      <c r="K15" s="550"/>
      <c r="L15" s="550"/>
      <c r="M15" s="6"/>
      <c r="N15" s="6"/>
      <c r="O15" s="6"/>
      <c r="P15" s="6"/>
    </row>
    <row r="16" spans="1:16" ht="12.75" customHeight="1">
      <c r="A16" s="339"/>
      <c r="B16" s="339"/>
      <c r="C16" s="338">
        <v>0</v>
      </c>
      <c r="D16" s="341">
        <v>0</v>
      </c>
      <c r="E16" s="437">
        <f t="shared" si="0"/>
        <v>0</v>
      </c>
      <c r="F16" s="340" t="s">
        <v>469</v>
      </c>
      <c r="G16" s="340" t="s">
        <v>469</v>
      </c>
      <c r="H16" s="339"/>
      <c r="I16" s="6"/>
      <c r="J16" s="550"/>
      <c r="K16" s="550"/>
      <c r="L16" s="550"/>
      <c r="M16" s="6"/>
      <c r="N16" s="6"/>
      <c r="O16" s="6"/>
      <c r="P16" s="6"/>
    </row>
    <row r="17" spans="1:16" ht="12.75">
      <c r="A17" s="339"/>
      <c r="B17" s="339"/>
      <c r="C17" s="338">
        <v>0</v>
      </c>
      <c r="D17" s="341">
        <v>0</v>
      </c>
      <c r="E17" s="437">
        <f t="shared" si="0"/>
        <v>0</v>
      </c>
      <c r="F17" s="340" t="s">
        <v>469</v>
      </c>
      <c r="G17" s="340" t="s">
        <v>469</v>
      </c>
      <c r="H17" s="339"/>
      <c r="I17" s="6"/>
      <c r="J17" s="6"/>
      <c r="K17" s="6"/>
      <c r="L17" s="6"/>
      <c r="M17" s="6"/>
      <c r="N17" s="6"/>
      <c r="O17" s="6"/>
      <c r="P17" s="6"/>
    </row>
    <row r="18" spans="1:16" ht="12.75">
      <c r="A18" s="339"/>
      <c r="B18" s="339"/>
      <c r="C18" s="338">
        <v>0</v>
      </c>
      <c r="D18" s="341">
        <v>0</v>
      </c>
      <c r="E18" s="437">
        <f t="shared" si="0"/>
        <v>0</v>
      </c>
      <c r="F18" s="340" t="s">
        <v>469</v>
      </c>
      <c r="G18" s="340" t="s">
        <v>469</v>
      </c>
      <c r="H18" s="339"/>
      <c r="I18" s="6"/>
      <c r="J18" s="6"/>
      <c r="K18" s="6"/>
      <c r="L18" s="6"/>
      <c r="M18" s="6"/>
      <c r="N18" s="6"/>
      <c r="O18" s="6"/>
      <c r="P18" s="6"/>
    </row>
    <row r="19" spans="1:16" ht="12.75">
      <c r="A19" s="339"/>
      <c r="B19" s="339"/>
      <c r="C19" s="338">
        <v>0</v>
      </c>
      <c r="D19" s="341">
        <v>0</v>
      </c>
      <c r="E19" s="437">
        <f t="shared" si="0"/>
        <v>0</v>
      </c>
      <c r="F19" s="340" t="s">
        <v>469</v>
      </c>
      <c r="G19" s="340" t="s">
        <v>469</v>
      </c>
      <c r="H19" s="339"/>
      <c r="I19" s="6"/>
      <c r="J19" s="6"/>
      <c r="K19" s="6"/>
      <c r="L19" s="6"/>
      <c r="M19" s="6"/>
      <c r="N19" s="6"/>
      <c r="O19" s="6"/>
      <c r="P19" s="6"/>
    </row>
    <row r="20" spans="1:16" ht="12.75" customHeight="1">
      <c r="A20" s="339"/>
      <c r="B20" s="339"/>
      <c r="C20" s="338">
        <v>0</v>
      </c>
      <c r="D20" s="341">
        <v>0</v>
      </c>
      <c r="E20" s="437">
        <f t="shared" si="0"/>
        <v>0</v>
      </c>
      <c r="F20" s="340" t="s">
        <v>469</v>
      </c>
      <c r="G20" s="340" t="s">
        <v>469</v>
      </c>
      <c r="H20" s="339"/>
      <c r="I20" s="6"/>
      <c r="J20" s="742" t="s">
        <v>814</v>
      </c>
      <c r="K20" s="743"/>
      <c r="L20" s="743"/>
      <c r="M20" s="743"/>
      <c r="N20" s="743"/>
      <c r="O20" s="743"/>
      <c r="P20" s="744"/>
    </row>
    <row r="21" spans="1:16" ht="12.75" customHeight="1">
      <c r="A21" s="339"/>
      <c r="B21" s="339"/>
      <c r="C21" s="338">
        <v>0</v>
      </c>
      <c r="D21" s="341">
        <v>0</v>
      </c>
      <c r="E21" s="437">
        <f t="shared" si="0"/>
        <v>0</v>
      </c>
      <c r="F21" s="340" t="s">
        <v>469</v>
      </c>
      <c r="G21" s="340" t="s">
        <v>469</v>
      </c>
      <c r="H21" s="339"/>
      <c r="I21" s="6"/>
      <c r="J21" s="745"/>
      <c r="K21" s="746"/>
      <c r="L21" s="746"/>
      <c r="M21" s="746"/>
      <c r="N21" s="746"/>
      <c r="O21" s="746"/>
      <c r="P21" s="747"/>
    </row>
    <row r="22" spans="1:16" ht="12.75" customHeight="1">
      <c r="A22" s="339"/>
      <c r="B22" s="339"/>
      <c r="C22" s="338">
        <v>0</v>
      </c>
      <c r="D22" s="341">
        <v>0</v>
      </c>
      <c r="E22" s="437">
        <f t="shared" si="0"/>
        <v>0</v>
      </c>
      <c r="F22" s="340" t="s">
        <v>469</v>
      </c>
      <c r="G22" s="340" t="s">
        <v>469</v>
      </c>
      <c r="H22" s="339"/>
      <c r="I22" s="6"/>
      <c r="J22" s="745"/>
      <c r="K22" s="746"/>
      <c r="L22" s="746"/>
      <c r="M22" s="746"/>
      <c r="N22" s="746"/>
      <c r="O22" s="746"/>
      <c r="P22" s="747"/>
    </row>
    <row r="23" spans="1:16" ht="12.75" customHeight="1">
      <c r="A23" s="339"/>
      <c r="B23" s="339"/>
      <c r="C23" s="338">
        <v>0</v>
      </c>
      <c r="D23" s="341">
        <v>0</v>
      </c>
      <c r="E23" s="437">
        <f t="shared" si="0"/>
        <v>0</v>
      </c>
      <c r="F23" s="340" t="s">
        <v>469</v>
      </c>
      <c r="G23" s="340" t="s">
        <v>469</v>
      </c>
      <c r="H23" s="339"/>
      <c r="I23" s="6"/>
      <c r="J23" s="745"/>
      <c r="K23" s="746"/>
      <c r="L23" s="746"/>
      <c r="M23" s="746"/>
      <c r="N23" s="746"/>
      <c r="O23" s="746"/>
      <c r="P23" s="747"/>
    </row>
    <row r="24" spans="1:16" ht="12.75" customHeight="1">
      <c r="A24" s="339"/>
      <c r="B24" s="339"/>
      <c r="C24" s="338">
        <v>0</v>
      </c>
      <c r="D24" s="341">
        <v>0</v>
      </c>
      <c r="E24" s="437">
        <f t="shared" si="0"/>
        <v>0</v>
      </c>
      <c r="F24" s="340" t="s">
        <v>469</v>
      </c>
      <c r="G24" s="340" t="s">
        <v>469</v>
      </c>
      <c r="H24" s="339"/>
      <c r="I24" s="6"/>
      <c r="J24" s="745"/>
      <c r="K24" s="746"/>
      <c r="L24" s="746"/>
      <c r="M24" s="746"/>
      <c r="N24" s="746"/>
      <c r="O24" s="746"/>
      <c r="P24" s="747"/>
    </row>
    <row r="25" spans="1:16" ht="12.75" customHeight="1">
      <c r="A25" s="339"/>
      <c r="B25" s="339"/>
      <c r="C25" s="338">
        <v>0</v>
      </c>
      <c r="D25" s="341">
        <v>0</v>
      </c>
      <c r="E25" s="437">
        <f aca="true" t="shared" si="1" ref="E25:E33">C25*D25</f>
        <v>0</v>
      </c>
      <c r="F25" s="340" t="s">
        <v>469</v>
      </c>
      <c r="G25" s="340" t="s">
        <v>469</v>
      </c>
      <c r="H25" s="339"/>
      <c r="I25" s="6"/>
      <c r="J25" s="745"/>
      <c r="K25" s="746"/>
      <c r="L25" s="746"/>
      <c r="M25" s="746"/>
      <c r="N25" s="746"/>
      <c r="O25" s="746"/>
      <c r="P25" s="747"/>
    </row>
    <row r="26" spans="1:16" ht="12.75" customHeight="1">
      <c r="A26" s="339"/>
      <c r="B26" s="339"/>
      <c r="C26" s="338">
        <v>0</v>
      </c>
      <c r="D26" s="341">
        <v>0</v>
      </c>
      <c r="E26" s="437">
        <f t="shared" si="1"/>
        <v>0</v>
      </c>
      <c r="F26" s="340" t="s">
        <v>469</v>
      </c>
      <c r="G26" s="340" t="s">
        <v>469</v>
      </c>
      <c r="H26" s="339"/>
      <c r="I26" s="6"/>
      <c r="J26" s="745"/>
      <c r="K26" s="746"/>
      <c r="L26" s="746"/>
      <c r="M26" s="746"/>
      <c r="N26" s="746"/>
      <c r="O26" s="746"/>
      <c r="P26" s="747"/>
    </row>
    <row r="27" spans="1:16" ht="12.75" customHeight="1">
      <c r="A27" s="339"/>
      <c r="B27" s="339"/>
      <c r="C27" s="338">
        <v>0</v>
      </c>
      <c r="D27" s="341">
        <v>0</v>
      </c>
      <c r="E27" s="437">
        <f t="shared" si="1"/>
        <v>0</v>
      </c>
      <c r="F27" s="340" t="s">
        <v>469</v>
      </c>
      <c r="G27" s="340" t="s">
        <v>469</v>
      </c>
      <c r="H27" s="339"/>
      <c r="I27" s="6"/>
      <c r="J27" s="745"/>
      <c r="K27" s="746"/>
      <c r="L27" s="746"/>
      <c r="M27" s="746"/>
      <c r="N27" s="746"/>
      <c r="O27" s="746"/>
      <c r="P27" s="747"/>
    </row>
    <row r="28" spans="1:16" ht="12.75" customHeight="1">
      <c r="A28" s="339"/>
      <c r="B28" s="339"/>
      <c r="C28" s="338">
        <v>0</v>
      </c>
      <c r="D28" s="341">
        <v>0</v>
      </c>
      <c r="E28" s="437">
        <f t="shared" si="1"/>
        <v>0</v>
      </c>
      <c r="F28" s="340" t="s">
        <v>469</v>
      </c>
      <c r="G28" s="340" t="s">
        <v>469</v>
      </c>
      <c r="H28" s="339"/>
      <c r="I28" s="6"/>
      <c r="J28" s="745"/>
      <c r="K28" s="746"/>
      <c r="L28" s="746"/>
      <c r="M28" s="746"/>
      <c r="N28" s="746"/>
      <c r="O28" s="746"/>
      <c r="P28" s="747"/>
    </row>
    <row r="29" spans="1:16" ht="12.75" customHeight="1">
      <c r="A29" s="339"/>
      <c r="B29" s="339"/>
      <c r="C29" s="338">
        <v>0</v>
      </c>
      <c r="D29" s="341">
        <v>0</v>
      </c>
      <c r="E29" s="437">
        <f t="shared" si="1"/>
        <v>0</v>
      </c>
      <c r="F29" s="340" t="s">
        <v>469</v>
      </c>
      <c r="G29" s="340" t="s">
        <v>469</v>
      </c>
      <c r="H29" s="339"/>
      <c r="I29" s="6"/>
      <c r="J29" s="745"/>
      <c r="K29" s="746"/>
      <c r="L29" s="746"/>
      <c r="M29" s="746"/>
      <c r="N29" s="746"/>
      <c r="O29" s="746"/>
      <c r="P29" s="747"/>
    </row>
    <row r="30" spans="1:16" ht="12.75" customHeight="1">
      <c r="A30" s="339"/>
      <c r="B30" s="339"/>
      <c r="C30" s="338">
        <v>0</v>
      </c>
      <c r="D30" s="341">
        <v>0</v>
      </c>
      <c r="E30" s="437">
        <f t="shared" si="1"/>
        <v>0</v>
      </c>
      <c r="F30" s="340" t="s">
        <v>469</v>
      </c>
      <c r="G30" s="340" t="s">
        <v>469</v>
      </c>
      <c r="H30" s="339"/>
      <c r="I30" s="6"/>
      <c r="J30" s="745"/>
      <c r="K30" s="746"/>
      <c r="L30" s="746"/>
      <c r="M30" s="746"/>
      <c r="N30" s="746"/>
      <c r="O30" s="746"/>
      <c r="P30" s="747"/>
    </row>
    <row r="31" spans="1:16" ht="12.75" customHeight="1">
      <c r="A31" s="339"/>
      <c r="B31" s="339"/>
      <c r="C31" s="338">
        <v>0</v>
      </c>
      <c r="D31" s="341">
        <v>0</v>
      </c>
      <c r="E31" s="437">
        <f t="shared" si="1"/>
        <v>0</v>
      </c>
      <c r="F31" s="340" t="s">
        <v>469</v>
      </c>
      <c r="G31" s="340" t="s">
        <v>469</v>
      </c>
      <c r="H31" s="339"/>
      <c r="I31" s="6"/>
      <c r="J31" s="748"/>
      <c r="K31" s="749"/>
      <c r="L31" s="749"/>
      <c r="M31" s="749"/>
      <c r="N31" s="749"/>
      <c r="O31" s="749"/>
      <c r="P31" s="750"/>
    </row>
    <row r="32" spans="1:16" ht="12.75">
      <c r="A32" s="339"/>
      <c r="B32" s="339"/>
      <c r="C32" s="338">
        <v>0</v>
      </c>
      <c r="D32" s="341">
        <v>0</v>
      </c>
      <c r="E32" s="437">
        <f t="shared" si="1"/>
        <v>0</v>
      </c>
      <c r="F32" s="340" t="s">
        <v>469</v>
      </c>
      <c r="G32" s="340" t="s">
        <v>469</v>
      </c>
      <c r="H32" s="339"/>
      <c r="I32" s="6"/>
      <c r="J32" s="6"/>
      <c r="K32" s="6"/>
      <c r="L32" s="6"/>
      <c r="M32" s="6"/>
      <c r="N32" s="6"/>
      <c r="O32" s="6"/>
      <c r="P32" s="6"/>
    </row>
    <row r="33" spans="1:16" ht="13.5" thickBot="1">
      <c r="A33" s="339"/>
      <c r="B33" s="339"/>
      <c r="C33" s="338">
        <v>0</v>
      </c>
      <c r="D33" s="341">
        <v>0</v>
      </c>
      <c r="E33" s="438">
        <f t="shared" si="1"/>
        <v>0</v>
      </c>
      <c r="F33" s="418" t="s">
        <v>469</v>
      </c>
      <c r="G33" s="418" t="s">
        <v>469</v>
      </c>
      <c r="H33" s="465"/>
      <c r="I33" s="6"/>
      <c r="J33" s="6"/>
      <c r="K33" s="6"/>
      <c r="L33" s="6"/>
      <c r="M33" s="6"/>
      <c r="N33" s="6"/>
      <c r="O33" s="6"/>
      <c r="P33" s="6"/>
    </row>
    <row r="34" spans="3:8" s="6" customFormat="1" ht="19.5" thickBot="1">
      <c r="C34" s="433"/>
      <c r="D34" s="439" t="s">
        <v>470</v>
      </c>
      <c r="E34" s="502">
        <f>SUM(E9:E33)</f>
        <v>0</v>
      </c>
      <c r="F34" s="440">
        <f>SUM(F9:F33)</f>
        <v>0</v>
      </c>
      <c r="G34" s="440">
        <f>SUM(G9:G33)</f>
        <v>0</v>
      </c>
      <c r="H34" s="464"/>
    </row>
    <row r="35" spans="3:7" s="441" customFormat="1" ht="13.5" thickBot="1">
      <c r="C35" s="442"/>
      <c r="D35" s="443"/>
      <c r="E35" s="444"/>
      <c r="F35" s="445"/>
      <c r="G35" s="445"/>
    </row>
    <row r="36" spans="1:8" s="441" customFormat="1" ht="12.75">
      <c r="A36" s="446"/>
      <c r="B36" s="447"/>
      <c r="C36" s="448"/>
      <c r="D36" s="449"/>
      <c r="E36" s="450"/>
      <c r="F36" s="451"/>
      <c r="G36" s="451"/>
      <c r="H36" s="452"/>
    </row>
    <row r="37" spans="1:8" s="441" customFormat="1" ht="12.75">
      <c r="A37" s="453"/>
      <c r="C37" s="442"/>
      <c r="D37" s="443"/>
      <c r="E37" s="444"/>
      <c r="F37" s="445"/>
      <c r="G37" s="445"/>
      <c r="H37" s="454"/>
    </row>
    <row r="38" spans="1:8" s="441" customFormat="1" ht="12.75">
      <c r="A38" s="453"/>
      <c r="C38" s="442"/>
      <c r="D38" s="443"/>
      <c r="E38" s="444"/>
      <c r="F38" s="445"/>
      <c r="G38" s="445"/>
      <c r="H38" s="454"/>
    </row>
    <row r="39" spans="1:8" s="441" customFormat="1" ht="12.75">
      <c r="A39" s="453"/>
      <c r="C39" s="442"/>
      <c r="D39" s="443"/>
      <c r="E39" s="444"/>
      <c r="F39" s="445"/>
      <c r="G39" s="445"/>
      <c r="H39" s="454"/>
    </row>
    <row r="40" spans="1:8" s="441" customFormat="1" ht="12.75">
      <c r="A40" s="453"/>
      <c r="C40" s="442"/>
      <c r="D40" s="443"/>
      <c r="E40" s="444"/>
      <c r="F40" s="445"/>
      <c r="G40" s="445"/>
      <c r="H40" s="454"/>
    </row>
    <row r="41" spans="1:8" s="441" customFormat="1" ht="12.75">
      <c r="A41" s="453"/>
      <c r="C41" s="442"/>
      <c r="D41" s="443"/>
      <c r="E41" s="444"/>
      <c r="F41" s="445"/>
      <c r="G41" s="445"/>
      <c r="H41" s="454"/>
    </row>
    <row r="42" spans="1:8" s="441" customFormat="1" ht="12.75">
      <c r="A42" s="453"/>
      <c r="C42" s="442"/>
      <c r="D42" s="443"/>
      <c r="E42" s="444"/>
      <c r="F42" s="445"/>
      <c r="G42" s="445"/>
      <c r="H42" s="454"/>
    </row>
    <row r="43" spans="1:8" s="441" customFormat="1" ht="12.75">
      <c r="A43" s="453"/>
      <c r="C43" s="442"/>
      <c r="D43" s="443"/>
      <c r="E43" s="444"/>
      <c r="F43" s="445"/>
      <c r="G43" s="445"/>
      <c r="H43" s="454"/>
    </row>
    <row r="44" spans="1:8" s="441" customFormat="1" ht="12.75">
      <c r="A44" s="453"/>
      <c r="C44" s="442"/>
      <c r="D44" s="443"/>
      <c r="E44" s="444"/>
      <c r="F44" s="445"/>
      <c r="G44" s="445"/>
      <c r="H44" s="454"/>
    </row>
    <row r="45" spans="1:8" s="441" customFormat="1" ht="12.75">
      <c r="A45" s="453"/>
      <c r="C45" s="442"/>
      <c r="D45" s="443"/>
      <c r="E45" s="444"/>
      <c r="F45" s="445"/>
      <c r="G45" s="445"/>
      <c r="H45" s="454"/>
    </row>
    <row r="46" spans="1:8" s="441" customFormat="1" ht="12.75">
      <c r="A46" s="453"/>
      <c r="C46" s="442"/>
      <c r="D46" s="443"/>
      <c r="E46" s="444"/>
      <c r="F46" s="445"/>
      <c r="G46" s="445"/>
      <c r="H46" s="454"/>
    </row>
    <row r="47" spans="1:8" s="441" customFormat="1" ht="12.75">
      <c r="A47" s="453"/>
      <c r="C47" s="442"/>
      <c r="D47" s="443"/>
      <c r="E47" s="444"/>
      <c r="F47" s="445"/>
      <c r="G47" s="445"/>
      <c r="H47" s="454"/>
    </row>
    <row r="48" spans="1:8" s="441" customFormat="1" ht="12.75">
      <c r="A48" s="453"/>
      <c r="C48" s="442"/>
      <c r="D48" s="443"/>
      <c r="E48" s="444"/>
      <c r="F48" s="445"/>
      <c r="G48" s="445"/>
      <c r="H48" s="454"/>
    </row>
    <row r="49" spans="1:8" s="441" customFormat="1" ht="12.75">
      <c r="A49" s="453"/>
      <c r="C49" s="442"/>
      <c r="D49" s="443"/>
      <c r="E49" s="444"/>
      <c r="F49" s="445"/>
      <c r="G49" s="445"/>
      <c r="H49" s="454"/>
    </row>
    <row r="50" spans="1:8" s="441" customFormat="1" ht="12.75">
      <c r="A50" s="453"/>
      <c r="C50" s="442"/>
      <c r="D50" s="443"/>
      <c r="E50" s="444"/>
      <c r="F50" s="445"/>
      <c r="G50" s="445"/>
      <c r="H50" s="454"/>
    </row>
    <row r="51" spans="1:8" s="441" customFormat="1" ht="18.75">
      <c r="A51" s="453"/>
      <c r="C51" s="455"/>
      <c r="D51" s="455"/>
      <c r="E51" s="456"/>
      <c r="F51" s="457"/>
      <c r="G51" s="457"/>
      <c r="H51" s="458"/>
    </row>
    <row r="52" spans="1:8" s="441" customFormat="1" ht="13.5" thickBot="1">
      <c r="A52" s="459"/>
      <c r="B52" s="460"/>
      <c r="C52" s="461"/>
      <c r="D52" s="461"/>
      <c r="E52" s="460"/>
      <c r="F52" s="460"/>
      <c r="G52" s="460"/>
      <c r="H52" s="462"/>
    </row>
    <row r="53" spans="1:9" s="6" customFormat="1" ht="18.75">
      <c r="A53" s="751"/>
      <c r="B53" s="751"/>
      <c r="C53" s="751"/>
      <c r="D53" s="751"/>
      <c r="E53" s="751"/>
      <c r="F53" s="751"/>
      <c r="G53" s="751"/>
      <c r="H53" s="751"/>
      <c r="I53" s="441"/>
    </row>
    <row r="54" spans="3:9" s="6" customFormat="1" ht="12.75">
      <c r="C54" s="433"/>
      <c r="D54" s="433"/>
      <c r="F54" s="286" t="str">
        <f>Cover!$K$62</f>
        <v>(XX )</v>
      </c>
      <c r="H54" s="406">
        <f ca="1">NOW()</f>
        <v>40827.550094212966</v>
      </c>
      <c r="I54" s="406"/>
    </row>
    <row r="55" spans="3:4" s="6" customFormat="1" ht="12.75">
      <c r="C55" s="433"/>
      <c r="D55" s="433"/>
    </row>
    <row r="56" spans="3:4" s="6" customFormat="1" ht="12.75">
      <c r="C56" s="433"/>
      <c r="D56" s="433"/>
    </row>
    <row r="57" spans="3:4" s="6" customFormat="1" ht="12.75">
      <c r="C57" s="433"/>
      <c r="D57" s="433"/>
    </row>
    <row r="58" spans="3:4" s="6" customFormat="1" ht="12.75">
      <c r="C58" s="433"/>
      <c r="D58" s="433"/>
    </row>
    <row r="59" spans="3:4" s="6" customFormat="1" ht="12.75">
      <c r="C59" s="433"/>
      <c r="D59" s="433"/>
    </row>
    <row r="60" spans="3:4" s="6" customFormat="1" ht="12.75">
      <c r="C60" s="433"/>
      <c r="D60" s="433"/>
    </row>
    <row r="61" spans="3:4" s="6" customFormat="1" ht="12.75">
      <c r="C61" s="433"/>
      <c r="D61" s="433"/>
    </row>
    <row r="62" spans="3:4" s="6" customFormat="1" ht="12.75">
      <c r="C62" s="433"/>
      <c r="D62" s="433"/>
    </row>
    <row r="63" spans="3:4" s="6" customFormat="1" ht="12.75">
      <c r="C63" s="433"/>
      <c r="D63" s="433"/>
    </row>
    <row r="64" spans="3:4" s="6" customFormat="1" ht="12.75">
      <c r="C64" s="433"/>
      <c r="D64" s="433"/>
    </row>
    <row r="65" spans="3:4" s="6" customFormat="1" ht="12.75">
      <c r="C65" s="433"/>
      <c r="D65" s="433"/>
    </row>
    <row r="66" spans="3:4" s="6" customFormat="1" ht="12.75">
      <c r="C66" s="433"/>
      <c r="D66" s="433"/>
    </row>
    <row r="67" spans="3:4" s="6" customFormat="1" ht="12.75">
      <c r="C67" s="433"/>
      <c r="D67" s="433"/>
    </row>
    <row r="68" spans="3:4" s="6" customFormat="1" ht="12.75">
      <c r="C68" s="433"/>
      <c r="D68" s="433"/>
    </row>
    <row r="69" spans="3:4" s="6" customFormat="1" ht="12.75">
      <c r="C69" s="433"/>
      <c r="D69" s="433"/>
    </row>
    <row r="70" spans="3:4" s="6" customFormat="1" ht="12.75">
      <c r="C70" s="433"/>
      <c r="D70" s="433"/>
    </row>
    <row r="71" spans="3:4" s="6" customFormat="1" ht="12.75">
      <c r="C71" s="433"/>
      <c r="D71" s="433"/>
    </row>
    <row r="72" spans="3:4" s="6" customFormat="1" ht="12.75">
      <c r="C72" s="433"/>
      <c r="D72" s="433"/>
    </row>
    <row r="73" spans="3:4" s="6" customFormat="1" ht="12.75">
      <c r="C73" s="433"/>
      <c r="D73" s="433"/>
    </row>
    <row r="74" spans="3:4" s="6" customFormat="1" ht="12.75">
      <c r="C74" s="433"/>
      <c r="D74" s="433"/>
    </row>
    <row r="75" spans="3:4" s="6" customFormat="1" ht="12.75">
      <c r="C75" s="433"/>
      <c r="D75" s="433"/>
    </row>
    <row r="76" spans="3:4" s="6" customFormat="1" ht="12.75">
      <c r="C76" s="433"/>
      <c r="D76" s="433"/>
    </row>
    <row r="77" spans="3:4" s="6" customFormat="1" ht="12.75">
      <c r="C77" s="433"/>
      <c r="D77" s="433"/>
    </row>
    <row r="78" spans="3:4" s="6" customFormat="1" ht="12.75">
      <c r="C78" s="433"/>
      <c r="D78" s="433"/>
    </row>
    <row r="79" spans="3:4" s="6" customFormat="1" ht="12.75">
      <c r="C79" s="433"/>
      <c r="D79" s="433"/>
    </row>
    <row r="80" spans="3:4" s="6" customFormat="1" ht="12.75">
      <c r="C80" s="433"/>
      <c r="D80" s="433"/>
    </row>
    <row r="81" spans="3:4" s="6" customFormat="1" ht="12.75">
      <c r="C81" s="433"/>
      <c r="D81" s="433"/>
    </row>
    <row r="82" spans="3:4" s="6" customFormat="1" ht="12.75">
      <c r="C82" s="433"/>
      <c r="D82" s="433"/>
    </row>
    <row r="83" spans="3:4" s="6" customFormat="1" ht="12.75">
      <c r="C83" s="433"/>
      <c r="D83" s="433"/>
    </row>
    <row r="84" spans="3:4" s="6" customFormat="1" ht="12.75">
      <c r="C84" s="433"/>
      <c r="D84" s="433"/>
    </row>
    <row r="85" spans="3:4" s="6" customFormat="1" ht="12.75">
      <c r="C85" s="433"/>
      <c r="D85" s="433"/>
    </row>
    <row r="86" spans="3:4" s="6" customFormat="1" ht="12.75">
      <c r="C86" s="433"/>
      <c r="D86" s="433"/>
    </row>
    <row r="87" spans="3:4" s="6" customFormat="1" ht="12.75">
      <c r="C87" s="433"/>
      <c r="D87" s="433"/>
    </row>
    <row r="88" spans="3:4" s="6" customFormat="1" ht="12.75">
      <c r="C88" s="433"/>
      <c r="D88" s="433"/>
    </row>
    <row r="89" spans="3:4" s="6" customFormat="1" ht="12.75">
      <c r="C89" s="433"/>
      <c r="D89" s="433"/>
    </row>
    <row r="90" spans="3:4" s="6" customFormat="1" ht="12.75">
      <c r="C90" s="433"/>
      <c r="D90" s="433"/>
    </row>
    <row r="91" spans="3:4" s="6" customFormat="1" ht="12.75">
      <c r="C91" s="433"/>
      <c r="D91" s="433"/>
    </row>
    <row r="92" spans="3:4" s="6" customFormat="1" ht="12.75">
      <c r="C92" s="433"/>
      <c r="D92" s="433"/>
    </row>
    <row r="93" spans="3:4" s="6" customFormat="1" ht="12.75">
      <c r="C93" s="433"/>
      <c r="D93" s="433"/>
    </row>
    <row r="94" spans="3:4" s="6" customFormat="1" ht="12.75">
      <c r="C94" s="433"/>
      <c r="D94" s="433"/>
    </row>
    <row r="95" spans="3:4" s="6" customFormat="1" ht="12.75">
      <c r="C95" s="433"/>
      <c r="D95" s="433"/>
    </row>
    <row r="96" spans="3:4" s="6" customFormat="1" ht="12.75">
      <c r="C96" s="433"/>
      <c r="D96" s="433"/>
    </row>
    <row r="97" spans="3:4" s="6" customFormat="1" ht="12.75">
      <c r="C97" s="433"/>
      <c r="D97" s="433"/>
    </row>
    <row r="98" spans="3:4" s="6" customFormat="1" ht="12.75">
      <c r="C98" s="433"/>
      <c r="D98" s="433"/>
    </row>
    <row r="99" spans="3:4" s="6" customFormat="1" ht="12.75">
      <c r="C99" s="433"/>
      <c r="D99" s="433"/>
    </row>
    <row r="100" spans="3:4" s="6" customFormat="1" ht="12.75">
      <c r="C100" s="433"/>
      <c r="D100" s="433"/>
    </row>
    <row r="101" spans="3:4" s="6" customFormat="1" ht="12.75">
      <c r="C101" s="433"/>
      <c r="D101" s="433"/>
    </row>
    <row r="102" spans="3:4" s="6" customFormat="1" ht="12.75">
      <c r="C102" s="433"/>
      <c r="D102" s="433"/>
    </row>
    <row r="103" spans="3:4" s="6" customFormat="1" ht="12.75">
      <c r="C103" s="433"/>
      <c r="D103" s="433"/>
    </row>
    <row r="104" spans="3:4" s="6" customFormat="1" ht="12.75">
      <c r="C104" s="433"/>
      <c r="D104" s="433"/>
    </row>
    <row r="105" spans="3:4" s="6" customFormat="1" ht="12.75">
      <c r="C105" s="433"/>
      <c r="D105" s="433"/>
    </row>
    <row r="106" spans="3:4" s="6" customFormat="1" ht="12.75">
      <c r="C106" s="433"/>
      <c r="D106" s="433"/>
    </row>
    <row r="107" spans="3:4" s="6" customFormat="1" ht="12.75">
      <c r="C107" s="433"/>
      <c r="D107" s="433"/>
    </row>
    <row r="108" spans="3:4" s="6" customFormat="1" ht="12.75">
      <c r="C108" s="433"/>
      <c r="D108" s="433"/>
    </row>
    <row r="109" spans="3:4" s="6" customFormat="1" ht="12.75">
      <c r="C109" s="433"/>
      <c r="D109" s="433"/>
    </row>
    <row r="110" spans="3:4" s="6" customFormat="1" ht="12.75">
      <c r="C110" s="433"/>
      <c r="D110" s="433"/>
    </row>
    <row r="111" spans="3:4" s="6" customFormat="1" ht="12.75">
      <c r="C111" s="433"/>
      <c r="D111" s="433"/>
    </row>
    <row r="112" spans="3:4" s="6" customFormat="1" ht="12.75">
      <c r="C112" s="433"/>
      <c r="D112" s="433"/>
    </row>
    <row r="113" spans="3:4" s="6" customFormat="1" ht="12.75">
      <c r="C113" s="433"/>
      <c r="D113" s="433"/>
    </row>
    <row r="114" spans="3:4" s="6" customFormat="1" ht="12.75">
      <c r="C114" s="433"/>
      <c r="D114" s="433"/>
    </row>
    <row r="115" spans="3:4" s="6" customFormat="1" ht="12.75">
      <c r="C115" s="433"/>
      <c r="D115" s="433"/>
    </row>
    <row r="116" spans="3:4" s="6" customFormat="1" ht="12.75">
      <c r="C116" s="433"/>
      <c r="D116" s="433"/>
    </row>
    <row r="117" spans="3:4" s="6" customFormat="1" ht="12.75">
      <c r="C117" s="433"/>
      <c r="D117" s="433"/>
    </row>
    <row r="118" spans="3:4" s="6" customFormat="1" ht="12.75">
      <c r="C118" s="433"/>
      <c r="D118" s="433"/>
    </row>
    <row r="119" spans="3:4" s="6" customFormat="1" ht="12.75">
      <c r="C119" s="433"/>
      <c r="D119" s="433"/>
    </row>
    <row r="120" spans="3:4" s="6" customFormat="1" ht="12.75">
      <c r="C120" s="433"/>
      <c r="D120" s="433"/>
    </row>
    <row r="121" spans="3:4" s="6" customFormat="1" ht="12.75">
      <c r="C121" s="433"/>
      <c r="D121" s="433"/>
    </row>
    <row r="122" spans="3:4" s="6" customFormat="1" ht="12.75">
      <c r="C122" s="433"/>
      <c r="D122" s="433"/>
    </row>
    <row r="123" spans="3:4" s="6" customFormat="1" ht="12.75">
      <c r="C123" s="433"/>
      <c r="D123" s="433"/>
    </row>
    <row r="124" spans="3:4" s="6" customFormat="1" ht="12.75">
      <c r="C124" s="433"/>
      <c r="D124" s="433"/>
    </row>
    <row r="125" spans="3:4" s="6" customFormat="1" ht="12.75">
      <c r="C125" s="433"/>
      <c r="D125" s="433"/>
    </row>
    <row r="126" spans="3:4" s="6" customFormat="1" ht="12.75">
      <c r="C126" s="433"/>
      <c r="D126" s="433"/>
    </row>
    <row r="127" spans="3:4" s="6" customFormat="1" ht="12.75">
      <c r="C127" s="433"/>
      <c r="D127" s="433"/>
    </row>
    <row r="128" spans="3:4" s="6" customFormat="1" ht="12.75">
      <c r="C128" s="433"/>
      <c r="D128" s="433"/>
    </row>
    <row r="129" spans="3:4" s="6" customFormat="1" ht="12.75">
      <c r="C129" s="433"/>
      <c r="D129" s="433"/>
    </row>
    <row r="130" spans="3:4" s="6" customFormat="1" ht="12.75">
      <c r="C130" s="433"/>
      <c r="D130" s="433"/>
    </row>
    <row r="131" spans="3:4" s="6" customFormat="1" ht="12.75">
      <c r="C131" s="433"/>
      <c r="D131" s="433"/>
    </row>
    <row r="132" spans="3:4" s="6" customFormat="1" ht="12.75">
      <c r="C132" s="433"/>
      <c r="D132" s="433"/>
    </row>
    <row r="133" spans="3:4" s="6" customFormat="1" ht="12.75">
      <c r="C133" s="433"/>
      <c r="D133" s="433"/>
    </row>
    <row r="134" spans="3:4" s="6" customFormat="1" ht="12.75">
      <c r="C134" s="433"/>
      <c r="D134" s="433"/>
    </row>
    <row r="135" spans="3:4" s="6" customFormat="1" ht="12.75">
      <c r="C135" s="433"/>
      <c r="D135" s="433"/>
    </row>
    <row r="136" spans="3:4" s="6" customFormat="1" ht="12.75">
      <c r="C136" s="433"/>
      <c r="D136" s="433"/>
    </row>
    <row r="137" spans="3:4" s="6" customFormat="1" ht="12.75">
      <c r="C137" s="433"/>
      <c r="D137" s="433"/>
    </row>
    <row r="138" spans="3:4" s="6" customFormat="1" ht="12.75">
      <c r="C138" s="433"/>
      <c r="D138" s="433"/>
    </row>
    <row r="139" spans="3:4" s="6" customFormat="1" ht="12.75">
      <c r="C139" s="433"/>
      <c r="D139" s="433"/>
    </row>
    <row r="140" spans="3:4" s="6" customFormat="1" ht="12.75">
      <c r="C140" s="433"/>
      <c r="D140" s="433"/>
    </row>
    <row r="141" spans="3:4" s="6" customFormat="1" ht="12.75">
      <c r="C141" s="433"/>
      <c r="D141" s="433"/>
    </row>
    <row r="142" spans="3:4" s="6" customFormat="1" ht="12.75">
      <c r="C142" s="433"/>
      <c r="D142" s="433"/>
    </row>
    <row r="143" spans="3:4" s="6" customFormat="1" ht="12.75">
      <c r="C143" s="433"/>
      <c r="D143" s="433"/>
    </row>
    <row r="144" spans="3:4" s="6" customFormat="1" ht="12.75">
      <c r="C144" s="433"/>
      <c r="D144" s="433"/>
    </row>
    <row r="145" spans="3:4" s="6" customFormat="1" ht="12.75">
      <c r="C145" s="433"/>
      <c r="D145" s="433"/>
    </row>
    <row r="146" spans="3:4" s="6" customFormat="1" ht="12.75">
      <c r="C146" s="433"/>
      <c r="D146" s="433"/>
    </row>
    <row r="147" spans="3:4" s="6" customFormat="1" ht="12.75">
      <c r="C147" s="433"/>
      <c r="D147" s="433"/>
    </row>
    <row r="148" spans="3:4" s="6" customFormat="1" ht="12.75">
      <c r="C148" s="433"/>
      <c r="D148" s="433"/>
    </row>
    <row r="149" spans="3:4" s="6" customFormat="1" ht="12.75">
      <c r="C149" s="433"/>
      <c r="D149" s="433"/>
    </row>
    <row r="150" spans="3:4" s="6" customFormat="1" ht="12.75">
      <c r="C150" s="433"/>
      <c r="D150" s="433"/>
    </row>
    <row r="151" spans="3:4" s="6" customFormat="1" ht="12.75">
      <c r="C151" s="433"/>
      <c r="D151" s="433"/>
    </row>
    <row r="152" spans="3:4" s="6" customFormat="1" ht="12.75">
      <c r="C152" s="433"/>
      <c r="D152" s="433"/>
    </row>
    <row r="153" spans="3:4" s="6" customFormat="1" ht="12.75">
      <c r="C153" s="433"/>
      <c r="D153" s="433"/>
    </row>
    <row r="154" spans="3:4" s="6" customFormat="1" ht="12.75">
      <c r="C154" s="433"/>
      <c r="D154" s="433"/>
    </row>
    <row r="155" spans="3:4" s="6" customFormat="1" ht="12.75">
      <c r="C155" s="433"/>
      <c r="D155" s="433"/>
    </row>
    <row r="156" spans="3:4" s="6" customFormat="1" ht="12.75">
      <c r="C156" s="433"/>
      <c r="D156" s="433"/>
    </row>
    <row r="157" spans="3:4" s="6" customFormat="1" ht="12.75">
      <c r="C157" s="433"/>
      <c r="D157" s="433"/>
    </row>
    <row r="158" spans="3:4" s="6" customFormat="1" ht="12.75">
      <c r="C158" s="433"/>
      <c r="D158" s="433"/>
    </row>
    <row r="159" spans="3:4" s="6" customFormat="1" ht="12.75">
      <c r="C159" s="433"/>
      <c r="D159" s="433"/>
    </row>
    <row r="160" spans="3:4" s="6" customFormat="1" ht="12.75">
      <c r="C160" s="433"/>
      <c r="D160" s="433"/>
    </row>
    <row r="161" spans="3:4" s="6" customFormat="1" ht="12.75">
      <c r="C161" s="433"/>
      <c r="D161" s="433"/>
    </row>
    <row r="162" spans="3:4" s="6" customFormat="1" ht="12.75">
      <c r="C162" s="433"/>
      <c r="D162" s="433"/>
    </row>
    <row r="163" spans="3:4" s="6" customFormat="1" ht="12.75">
      <c r="C163" s="433"/>
      <c r="D163" s="433"/>
    </row>
    <row r="164" spans="3:4" s="6" customFormat="1" ht="12.75">
      <c r="C164" s="433"/>
      <c r="D164" s="433"/>
    </row>
    <row r="165" spans="3:4" s="6" customFormat="1" ht="12.75">
      <c r="C165" s="433"/>
      <c r="D165" s="433"/>
    </row>
    <row r="166" spans="3:4" s="6" customFormat="1" ht="12.75">
      <c r="C166" s="433"/>
      <c r="D166" s="433"/>
    </row>
    <row r="167" spans="3:4" s="6" customFormat="1" ht="12.75">
      <c r="C167" s="433"/>
      <c r="D167" s="433"/>
    </row>
    <row r="168" spans="3:4" s="6" customFormat="1" ht="12.75">
      <c r="C168" s="433"/>
      <c r="D168" s="433"/>
    </row>
    <row r="169" spans="3:4" s="6" customFormat="1" ht="12.75">
      <c r="C169" s="433"/>
      <c r="D169" s="433"/>
    </row>
    <row r="170" spans="3:4" s="6" customFormat="1" ht="12.75">
      <c r="C170" s="433"/>
      <c r="D170" s="433"/>
    </row>
    <row r="171" spans="3:4" s="6" customFormat="1" ht="12.75">
      <c r="C171" s="433"/>
      <c r="D171" s="433"/>
    </row>
    <row r="172" spans="3:4" s="6" customFormat="1" ht="12.75">
      <c r="C172" s="433"/>
      <c r="D172" s="433"/>
    </row>
    <row r="173" spans="3:4" s="6" customFormat="1" ht="12.75">
      <c r="C173" s="433"/>
      <c r="D173" s="433"/>
    </row>
    <row r="174" spans="3:4" s="6" customFormat="1" ht="12.75">
      <c r="C174" s="433"/>
      <c r="D174" s="433"/>
    </row>
    <row r="175" spans="3:4" s="6" customFormat="1" ht="12.75">
      <c r="C175" s="433"/>
      <c r="D175" s="433"/>
    </row>
    <row r="176" spans="3:4" s="6" customFormat="1" ht="12.75">
      <c r="C176" s="433"/>
      <c r="D176" s="433"/>
    </row>
    <row r="177" spans="3:4" s="6" customFormat="1" ht="12.75">
      <c r="C177" s="433"/>
      <c r="D177" s="433"/>
    </row>
    <row r="178" spans="3:4" s="6" customFormat="1" ht="12.75">
      <c r="C178" s="433"/>
      <c r="D178" s="433"/>
    </row>
    <row r="179" spans="3:4" s="6" customFormat="1" ht="12.75">
      <c r="C179" s="433"/>
      <c r="D179" s="433"/>
    </row>
    <row r="180" spans="3:4" s="6" customFormat="1" ht="12.75">
      <c r="C180" s="433"/>
      <c r="D180" s="433"/>
    </row>
    <row r="181" spans="3:4" s="6" customFormat="1" ht="12.75">
      <c r="C181" s="433"/>
      <c r="D181" s="433"/>
    </row>
    <row r="182" spans="3:4" s="6" customFormat="1" ht="12.75">
      <c r="C182" s="433"/>
      <c r="D182" s="433"/>
    </row>
    <row r="183" spans="3:4" s="6" customFormat="1" ht="12.75">
      <c r="C183" s="433"/>
      <c r="D183" s="433"/>
    </row>
    <row r="184" spans="3:4" s="6" customFormat="1" ht="12.75">
      <c r="C184" s="433"/>
      <c r="D184" s="433"/>
    </row>
    <row r="185" spans="3:4" s="6" customFormat="1" ht="12.75">
      <c r="C185" s="433"/>
      <c r="D185" s="433"/>
    </row>
    <row r="186" spans="3:4" s="6" customFormat="1" ht="12.75">
      <c r="C186" s="433"/>
      <c r="D186" s="433"/>
    </row>
    <row r="187" spans="3:4" s="6" customFormat="1" ht="12.75">
      <c r="C187" s="433"/>
      <c r="D187" s="433"/>
    </row>
    <row r="188" spans="3:4" s="6" customFormat="1" ht="12.75">
      <c r="C188" s="433"/>
      <c r="D188" s="433"/>
    </row>
    <row r="189" spans="3:4" s="6" customFormat="1" ht="12.75">
      <c r="C189" s="433"/>
      <c r="D189" s="433"/>
    </row>
    <row r="190" spans="3:4" s="6" customFormat="1" ht="12.75">
      <c r="C190" s="433"/>
      <c r="D190" s="433"/>
    </row>
    <row r="191" spans="3:4" s="6" customFormat="1" ht="12.75">
      <c r="C191" s="433"/>
      <c r="D191" s="433"/>
    </row>
    <row r="192" spans="3:4" s="6" customFormat="1" ht="12.75">
      <c r="C192" s="433"/>
      <c r="D192" s="433"/>
    </row>
    <row r="193" spans="3:4" s="6" customFormat="1" ht="12.75">
      <c r="C193" s="433"/>
      <c r="D193" s="433"/>
    </row>
    <row r="194" spans="3:4" s="6" customFormat="1" ht="12.75">
      <c r="C194" s="433"/>
      <c r="D194" s="433"/>
    </row>
    <row r="195" spans="3:4" s="6" customFormat="1" ht="12.75">
      <c r="C195" s="433"/>
      <c r="D195" s="433"/>
    </row>
    <row r="196" spans="3:4" s="6" customFormat="1" ht="12.75">
      <c r="C196" s="433"/>
      <c r="D196" s="433"/>
    </row>
    <row r="197" spans="3:4" s="6" customFormat="1" ht="12.75">
      <c r="C197" s="433"/>
      <c r="D197" s="433"/>
    </row>
    <row r="198" spans="3:4" s="6" customFormat="1" ht="12.75">
      <c r="C198" s="433"/>
      <c r="D198" s="433"/>
    </row>
    <row r="199" spans="3:4" s="6" customFormat="1" ht="12.75">
      <c r="C199" s="433"/>
      <c r="D199" s="433"/>
    </row>
    <row r="200" spans="3:4" s="6" customFormat="1" ht="12.75">
      <c r="C200" s="433"/>
      <c r="D200" s="433"/>
    </row>
    <row r="201" spans="3:4" s="6" customFormat="1" ht="12.75">
      <c r="C201" s="433"/>
      <c r="D201" s="433"/>
    </row>
    <row r="202" spans="3:4" s="6" customFormat="1" ht="12.75">
      <c r="C202" s="433"/>
      <c r="D202" s="433"/>
    </row>
    <row r="203" spans="3:4" s="6" customFormat="1" ht="12.75">
      <c r="C203" s="433"/>
      <c r="D203" s="433"/>
    </row>
    <row r="204" spans="3:4" s="6" customFormat="1" ht="12.75">
      <c r="C204" s="433"/>
      <c r="D204" s="433"/>
    </row>
    <row r="205" spans="3:4" s="6" customFormat="1" ht="12.75">
      <c r="C205" s="433"/>
      <c r="D205" s="433"/>
    </row>
    <row r="206" spans="3:4" s="6" customFormat="1" ht="12.75">
      <c r="C206" s="433"/>
      <c r="D206" s="433"/>
    </row>
    <row r="207" spans="3:4" s="6" customFormat="1" ht="12.75">
      <c r="C207" s="433"/>
      <c r="D207" s="433"/>
    </row>
    <row r="208" spans="3:4" s="6" customFormat="1" ht="12.75">
      <c r="C208" s="433"/>
      <c r="D208" s="433"/>
    </row>
    <row r="209" spans="3:4" s="6" customFormat="1" ht="12.75">
      <c r="C209" s="433"/>
      <c r="D209" s="433"/>
    </row>
    <row r="210" spans="3:4" s="6" customFormat="1" ht="12.75">
      <c r="C210" s="433"/>
      <c r="D210" s="433"/>
    </row>
    <row r="211" spans="3:4" s="6" customFormat="1" ht="12.75">
      <c r="C211" s="433"/>
      <c r="D211" s="433"/>
    </row>
    <row r="212" spans="3:4" s="6" customFormat="1" ht="12.75">
      <c r="C212" s="433"/>
      <c r="D212" s="433"/>
    </row>
  </sheetData>
  <sheetProtection password="E1BE" sheet="1" selectLockedCells="1"/>
  <mergeCells count="14">
    <mergeCell ref="A53:H53"/>
    <mergeCell ref="B7:B8"/>
    <mergeCell ref="C7:C8"/>
    <mergeCell ref="D7:D8"/>
    <mergeCell ref="E7:E8"/>
    <mergeCell ref="F7:F8"/>
    <mergeCell ref="G7:G8"/>
    <mergeCell ref="E5:H5"/>
    <mergeCell ref="H7:H8"/>
    <mergeCell ref="A7:A8"/>
    <mergeCell ref="A1:H1"/>
    <mergeCell ref="A5:D5"/>
    <mergeCell ref="J20:P31"/>
    <mergeCell ref="J5:M7"/>
  </mergeCells>
  <printOptions/>
  <pageMargins left="0.25" right="0.25" top="0.7" bottom="0.5" header="0.3" footer="0.3"/>
  <pageSetup horizontalDpi="600" verticalDpi="600" orientation="portrait" scale="95" r:id="rId2"/>
  <headerFooter>
    <oddFooter>&amp;C-Page 5-</oddFooter>
  </headerFooter>
  <drawing r:id="rId1"/>
</worksheet>
</file>

<file path=xl/worksheets/sheet8.xml><?xml version="1.0" encoding="utf-8"?>
<worksheet xmlns="http://schemas.openxmlformats.org/spreadsheetml/2006/main" xmlns:r="http://schemas.openxmlformats.org/officeDocument/2006/relationships">
  <dimension ref="B1:D158"/>
  <sheetViews>
    <sheetView zoomScalePageLayoutView="0" workbookViewId="0" topLeftCell="A1">
      <selection activeCell="A120" sqref="A120"/>
    </sheetView>
  </sheetViews>
  <sheetFormatPr defaultColWidth="9.140625" defaultRowHeight="12.75"/>
  <cols>
    <col min="1" max="1" width="2.00390625" style="3" customWidth="1"/>
    <col min="2" max="2" width="122.7109375" style="0" customWidth="1"/>
  </cols>
  <sheetData>
    <row r="1" ht="41.25" thickTop="1">
      <c r="B1" s="371" t="s">
        <v>612</v>
      </c>
    </row>
    <row r="2" ht="20.25">
      <c r="B2" s="370" t="s">
        <v>613</v>
      </c>
    </row>
    <row r="3" ht="37.5" customHeight="1" thickBot="1">
      <c r="B3" s="369" t="s">
        <v>614</v>
      </c>
    </row>
    <row r="4" ht="27.75" thickBot="1" thickTop="1">
      <c r="B4" s="362" t="s">
        <v>605</v>
      </c>
    </row>
    <row r="5" ht="31.5" thickBot="1" thickTop="1">
      <c r="B5" s="363" t="s">
        <v>606</v>
      </c>
    </row>
    <row r="6" ht="23.25" customHeight="1" thickTop="1">
      <c r="B6" s="344" t="s">
        <v>587</v>
      </c>
    </row>
    <row r="7" ht="29.25" thickBot="1">
      <c r="B7" s="343" t="s">
        <v>410</v>
      </c>
    </row>
    <row r="8" ht="16.5" customHeight="1" thickTop="1">
      <c r="B8" s="354" t="s">
        <v>563</v>
      </c>
    </row>
    <row r="9" ht="16.5" customHeight="1">
      <c r="B9" s="349" t="s">
        <v>564</v>
      </c>
    </row>
    <row r="10" ht="16.5" customHeight="1">
      <c r="B10" s="350" t="s">
        <v>565</v>
      </c>
    </row>
    <row r="11" ht="16.5" customHeight="1">
      <c r="B11" s="350" t="s">
        <v>566</v>
      </c>
    </row>
    <row r="12" ht="16.5" customHeight="1">
      <c r="B12" s="348" t="s">
        <v>567</v>
      </c>
    </row>
    <row r="13" ht="16.5" customHeight="1">
      <c r="B13" s="350" t="s">
        <v>568</v>
      </c>
    </row>
    <row r="14" ht="16.5" customHeight="1">
      <c r="B14" s="350" t="s">
        <v>562</v>
      </c>
    </row>
    <row r="15" ht="16.5" customHeight="1">
      <c r="B15" s="350" t="s">
        <v>569</v>
      </c>
    </row>
    <row r="16" ht="16.5" customHeight="1">
      <c r="B16" s="350" t="s">
        <v>570</v>
      </c>
    </row>
    <row r="17" ht="16.5" customHeight="1">
      <c r="B17" s="350" t="s">
        <v>571</v>
      </c>
    </row>
    <row r="18" ht="16.5" customHeight="1">
      <c r="B18" s="350" t="s">
        <v>572</v>
      </c>
    </row>
    <row r="19" ht="16.5" customHeight="1">
      <c r="B19" s="348" t="s">
        <v>573</v>
      </c>
    </row>
    <row r="20" ht="16.5" customHeight="1">
      <c r="B20" s="351" t="s">
        <v>574</v>
      </c>
    </row>
    <row r="21" ht="16.5" customHeight="1">
      <c r="B21" s="348" t="s">
        <v>575</v>
      </c>
    </row>
    <row r="22" ht="16.5" customHeight="1">
      <c r="B22" s="350" t="s">
        <v>576</v>
      </c>
    </row>
    <row r="23" ht="16.5" customHeight="1">
      <c r="B23" s="348" t="s">
        <v>577</v>
      </c>
    </row>
    <row r="24" ht="16.5" customHeight="1">
      <c r="B24" s="351" t="s">
        <v>578</v>
      </c>
    </row>
    <row r="25" ht="16.5" customHeight="1">
      <c r="B25" s="351" t="s">
        <v>579</v>
      </c>
    </row>
    <row r="26" ht="16.5" customHeight="1">
      <c r="B26" s="348" t="s">
        <v>580</v>
      </c>
    </row>
    <row r="27" ht="25.5">
      <c r="B27" s="348" t="s">
        <v>581</v>
      </c>
    </row>
    <row r="28" ht="16.5" customHeight="1">
      <c r="B28" s="348" t="s">
        <v>582</v>
      </c>
    </row>
    <row r="29" ht="16.5" customHeight="1">
      <c r="B29" s="348" t="s">
        <v>583</v>
      </c>
    </row>
    <row r="30" ht="16.5" customHeight="1">
      <c r="B30" s="348" t="s">
        <v>584</v>
      </c>
    </row>
    <row r="31" ht="16.5" customHeight="1">
      <c r="B31" s="351" t="s">
        <v>585</v>
      </c>
    </row>
    <row r="32" ht="17.25" customHeight="1" thickBot="1">
      <c r="B32" s="348" t="s">
        <v>586</v>
      </c>
    </row>
    <row r="33" ht="17.25" customHeight="1" thickTop="1">
      <c r="B33" s="344" t="s">
        <v>603</v>
      </c>
    </row>
    <row r="34" ht="30.75" customHeight="1" thickBot="1">
      <c r="B34" s="355" t="s">
        <v>604</v>
      </c>
    </row>
    <row r="35" ht="16.5" customHeight="1" thickTop="1">
      <c r="B35" s="352" t="s">
        <v>506</v>
      </c>
    </row>
    <row r="36" ht="16.5" customHeight="1">
      <c r="B36" s="342" t="s">
        <v>507</v>
      </c>
    </row>
    <row r="37" ht="16.5" customHeight="1">
      <c r="B37" s="342" t="s">
        <v>508</v>
      </c>
    </row>
    <row r="38" ht="31.5" customHeight="1">
      <c r="B38" s="342" t="s">
        <v>509</v>
      </c>
    </row>
    <row r="39" ht="16.5" customHeight="1">
      <c r="B39" s="342" t="s">
        <v>510</v>
      </c>
    </row>
    <row r="40" ht="16.5" customHeight="1">
      <c r="B40" s="342" t="s">
        <v>511</v>
      </c>
    </row>
    <row r="41" ht="16.5" customHeight="1">
      <c r="B41" s="342" t="s">
        <v>512</v>
      </c>
    </row>
    <row r="42" ht="16.5" customHeight="1">
      <c r="B42" s="342" t="s">
        <v>513</v>
      </c>
    </row>
    <row r="43" ht="16.5" customHeight="1">
      <c r="B43" s="342" t="s">
        <v>514</v>
      </c>
    </row>
    <row r="44" ht="25.5">
      <c r="B44" s="342" t="s">
        <v>515</v>
      </c>
    </row>
    <row r="45" ht="16.5" customHeight="1">
      <c r="B45" s="342" t="s">
        <v>516</v>
      </c>
    </row>
    <row r="46" ht="16.5" customHeight="1">
      <c r="B46" s="342" t="s">
        <v>517</v>
      </c>
    </row>
    <row r="47" ht="16.5" customHeight="1">
      <c r="B47" s="342" t="s">
        <v>518</v>
      </c>
    </row>
    <row r="48" ht="16.5" customHeight="1">
      <c r="B48" s="342" t="s">
        <v>519</v>
      </c>
    </row>
    <row r="49" ht="16.5" customHeight="1">
      <c r="B49" s="342" t="s">
        <v>520</v>
      </c>
    </row>
    <row r="50" ht="16.5" customHeight="1">
      <c r="B50" s="342" t="s">
        <v>521</v>
      </c>
    </row>
    <row r="51" ht="16.5" customHeight="1">
      <c r="B51" s="342" t="s">
        <v>522</v>
      </c>
    </row>
    <row r="52" ht="26.25" thickBot="1">
      <c r="B52" s="342" t="s">
        <v>523</v>
      </c>
    </row>
    <row r="53" ht="18.75" thickTop="1">
      <c r="B53" s="361" t="s">
        <v>411</v>
      </c>
    </row>
    <row r="54" ht="29.25" thickBot="1">
      <c r="B54" s="355" t="s">
        <v>471</v>
      </c>
    </row>
    <row r="55" ht="16.5" customHeight="1" thickTop="1">
      <c r="B55" s="352" t="s">
        <v>476</v>
      </c>
    </row>
    <row r="56" ht="16.5" customHeight="1">
      <c r="B56" s="342" t="s">
        <v>477</v>
      </c>
    </row>
    <row r="57" ht="16.5" customHeight="1">
      <c r="B57" s="342" t="s">
        <v>478</v>
      </c>
    </row>
    <row r="58" ht="16.5" customHeight="1">
      <c r="B58" s="342" t="s">
        <v>479</v>
      </c>
    </row>
    <row r="59" ht="16.5" customHeight="1">
      <c r="B59" s="342" t="s">
        <v>475</v>
      </c>
    </row>
    <row r="60" ht="16.5" customHeight="1">
      <c r="B60" s="342" t="s">
        <v>480</v>
      </c>
    </row>
    <row r="61" ht="16.5" customHeight="1">
      <c r="B61" s="342" t="s">
        <v>481</v>
      </c>
    </row>
    <row r="62" ht="16.5" customHeight="1">
      <c r="B62" s="342" t="s">
        <v>482</v>
      </c>
    </row>
    <row r="63" ht="16.5" customHeight="1">
      <c r="B63" s="342" t="s">
        <v>483</v>
      </c>
    </row>
    <row r="64" ht="16.5" customHeight="1">
      <c r="B64" s="342" t="s">
        <v>484</v>
      </c>
    </row>
    <row r="65" ht="16.5" customHeight="1">
      <c r="B65" s="342" t="s">
        <v>485</v>
      </c>
    </row>
    <row r="66" ht="16.5" customHeight="1">
      <c r="B66" s="342" t="s">
        <v>486</v>
      </c>
    </row>
    <row r="67" ht="16.5" customHeight="1">
      <c r="B67" s="342" t="s">
        <v>487</v>
      </c>
    </row>
    <row r="68" ht="16.5" customHeight="1">
      <c r="B68" s="342" t="s">
        <v>488</v>
      </c>
    </row>
    <row r="69" ht="16.5" customHeight="1">
      <c r="B69" s="342" t="s">
        <v>489</v>
      </c>
    </row>
    <row r="70" ht="16.5" customHeight="1" thickBot="1">
      <c r="B70" s="353" t="s">
        <v>490</v>
      </c>
    </row>
    <row r="71" ht="15" customHeight="1">
      <c r="B71" s="496" t="s">
        <v>588</v>
      </c>
    </row>
    <row r="72" ht="25.5" customHeight="1" thickBot="1">
      <c r="B72" s="497" t="s">
        <v>354</v>
      </c>
    </row>
    <row r="73" ht="16.5" customHeight="1">
      <c r="B73" s="495" t="s">
        <v>590</v>
      </c>
    </row>
    <row r="74" ht="16.5" customHeight="1">
      <c r="B74" s="342" t="s">
        <v>589</v>
      </c>
    </row>
    <row r="75" ht="16.5" customHeight="1">
      <c r="B75" s="342" t="s">
        <v>591</v>
      </c>
    </row>
    <row r="76" ht="16.5" customHeight="1">
      <c r="B76" s="342" t="s">
        <v>592</v>
      </c>
    </row>
    <row r="77" ht="16.5" customHeight="1">
      <c r="B77" s="342" t="s">
        <v>593</v>
      </c>
    </row>
    <row r="78" ht="16.5" customHeight="1">
      <c r="B78" s="342" t="s">
        <v>594</v>
      </c>
    </row>
    <row r="79" ht="16.5" customHeight="1">
      <c r="B79" s="342" t="s">
        <v>595</v>
      </c>
    </row>
    <row r="80" ht="16.5" customHeight="1">
      <c r="B80" s="342" t="s">
        <v>596</v>
      </c>
    </row>
    <row r="81" ht="16.5" customHeight="1">
      <c r="B81" s="342" t="s">
        <v>597</v>
      </c>
    </row>
    <row r="82" ht="16.5" customHeight="1">
      <c r="B82" s="342" t="s">
        <v>598</v>
      </c>
    </row>
    <row r="83" ht="16.5" customHeight="1" thickBot="1">
      <c r="B83" s="494" t="s">
        <v>599</v>
      </c>
    </row>
    <row r="84" ht="15.75" customHeight="1" thickTop="1">
      <c r="B84" s="357" t="s">
        <v>171</v>
      </c>
    </row>
    <row r="85" ht="15" customHeight="1" thickBot="1">
      <c r="B85" s="360" t="s">
        <v>353</v>
      </c>
    </row>
    <row r="86" ht="16.5" customHeight="1" thickTop="1">
      <c r="B86" s="359" t="s">
        <v>491</v>
      </c>
    </row>
    <row r="87" ht="16.5" customHeight="1">
      <c r="B87" s="347" t="s">
        <v>492</v>
      </c>
    </row>
    <row r="88" ht="16.5" customHeight="1">
      <c r="B88" s="347" t="s">
        <v>493</v>
      </c>
    </row>
    <row r="89" ht="16.5" customHeight="1">
      <c r="B89" s="347" t="s">
        <v>494</v>
      </c>
    </row>
    <row r="90" ht="16.5" customHeight="1">
      <c r="B90" s="347" t="s">
        <v>495</v>
      </c>
    </row>
    <row r="91" ht="16.5" customHeight="1">
      <c r="B91" s="347" t="s">
        <v>496</v>
      </c>
    </row>
    <row r="92" ht="16.5" customHeight="1">
      <c r="B92" s="347" t="s">
        <v>497</v>
      </c>
    </row>
    <row r="93" ht="16.5" customHeight="1">
      <c r="B93" s="347" t="s">
        <v>498</v>
      </c>
    </row>
    <row r="94" ht="16.5" customHeight="1">
      <c r="B94" s="347" t="s">
        <v>499</v>
      </c>
    </row>
    <row r="95" ht="16.5" customHeight="1">
      <c r="B95" s="347" t="s">
        <v>500</v>
      </c>
    </row>
    <row r="96" ht="16.5" customHeight="1">
      <c r="B96" s="347" t="s">
        <v>501</v>
      </c>
    </row>
    <row r="97" ht="16.5" customHeight="1">
      <c r="B97" s="347" t="s">
        <v>502</v>
      </c>
    </row>
    <row r="98" ht="16.5" customHeight="1">
      <c r="B98" s="347" t="s">
        <v>503</v>
      </c>
    </row>
    <row r="99" ht="16.5" customHeight="1">
      <c r="B99" s="347" t="s">
        <v>504</v>
      </c>
    </row>
    <row r="100" ht="16.5" customHeight="1" thickBot="1">
      <c r="B100" s="356" t="s">
        <v>505</v>
      </c>
    </row>
    <row r="101" ht="15" customHeight="1" thickTop="1">
      <c r="B101" s="357" t="s">
        <v>600</v>
      </c>
    </row>
    <row r="102" ht="29.25" thickBot="1">
      <c r="B102" s="355" t="s">
        <v>473</v>
      </c>
    </row>
    <row r="103" ht="16.5" customHeight="1" thickTop="1">
      <c r="B103" s="352" t="s">
        <v>524</v>
      </c>
    </row>
    <row r="104" ht="26.25" customHeight="1">
      <c r="B104" s="342" t="s">
        <v>545</v>
      </c>
    </row>
    <row r="105" ht="16.5" customHeight="1">
      <c r="B105" s="342" t="s">
        <v>544</v>
      </c>
    </row>
    <row r="106" ht="16.5" customHeight="1">
      <c r="B106" s="342" t="s">
        <v>525</v>
      </c>
    </row>
    <row r="107" ht="16.5" customHeight="1">
      <c r="B107" s="342" t="s">
        <v>546</v>
      </c>
    </row>
    <row r="108" ht="16.5" customHeight="1">
      <c r="B108" s="342" t="s">
        <v>547</v>
      </c>
    </row>
    <row r="109" ht="16.5" customHeight="1">
      <c r="B109" s="342" t="s">
        <v>548</v>
      </c>
    </row>
    <row r="110" ht="16.5" customHeight="1">
      <c r="B110" s="342" t="s">
        <v>526</v>
      </c>
    </row>
    <row r="111" ht="16.5" customHeight="1" thickBot="1">
      <c r="B111" s="353" t="s">
        <v>527</v>
      </c>
    </row>
    <row r="112" ht="15" customHeight="1">
      <c r="B112" s="499" t="s">
        <v>601</v>
      </c>
    </row>
    <row r="113" ht="15" customHeight="1" thickBot="1">
      <c r="B113" s="497" t="s">
        <v>602</v>
      </c>
    </row>
    <row r="114" ht="16.5" customHeight="1">
      <c r="B114" s="498" t="s">
        <v>266</v>
      </c>
    </row>
    <row r="115" ht="16.5" customHeight="1">
      <c r="B115" s="408" t="s">
        <v>267</v>
      </c>
    </row>
    <row r="116" ht="16.5" customHeight="1">
      <c r="B116" s="408" t="s">
        <v>268</v>
      </c>
    </row>
    <row r="117" ht="33" customHeight="1">
      <c r="B117" s="408" t="s">
        <v>269</v>
      </c>
    </row>
    <row r="118" ht="16.5" customHeight="1">
      <c r="B118" s="408" t="s">
        <v>270</v>
      </c>
    </row>
    <row r="119" ht="16.5" customHeight="1">
      <c r="B119" s="408" t="s">
        <v>271</v>
      </c>
    </row>
    <row r="120" ht="16.5" customHeight="1">
      <c r="B120" s="408" t="s">
        <v>272</v>
      </c>
    </row>
    <row r="121" ht="16.5" customHeight="1">
      <c r="B121" s="408" t="s">
        <v>273</v>
      </c>
    </row>
    <row r="122" ht="16.5" customHeight="1">
      <c r="B122" s="408" t="s">
        <v>274</v>
      </c>
    </row>
    <row r="123" ht="16.5" customHeight="1">
      <c r="B123" s="409" t="s">
        <v>275</v>
      </c>
    </row>
    <row r="124" ht="16.5" customHeight="1">
      <c r="B124" s="409" t="s">
        <v>276</v>
      </c>
    </row>
    <row r="125" ht="16.5" customHeight="1" thickBot="1">
      <c r="B125" s="500" t="s">
        <v>277</v>
      </c>
    </row>
    <row r="126" ht="15" customHeight="1">
      <c r="B126" s="496" t="s">
        <v>24</v>
      </c>
    </row>
    <row r="127" ht="29.25" thickBot="1">
      <c r="B127" s="497" t="s">
        <v>472</v>
      </c>
    </row>
    <row r="128" ht="16.5" customHeight="1">
      <c r="B128" s="352" t="s">
        <v>532</v>
      </c>
    </row>
    <row r="129" ht="27" customHeight="1">
      <c r="B129" s="342" t="s">
        <v>533</v>
      </c>
    </row>
    <row r="130" ht="16.5" customHeight="1">
      <c r="B130" s="342" t="s">
        <v>534</v>
      </c>
    </row>
    <row r="131" ht="16.5" customHeight="1">
      <c r="B131" s="342" t="s">
        <v>535</v>
      </c>
    </row>
    <row r="132" ht="16.5" customHeight="1">
      <c r="B132" s="342" t="s">
        <v>536</v>
      </c>
    </row>
    <row r="133" ht="16.5" customHeight="1">
      <c r="B133" s="342" t="s">
        <v>537</v>
      </c>
    </row>
    <row r="134" ht="16.5" customHeight="1">
      <c r="B134" s="342" t="s">
        <v>538</v>
      </c>
    </row>
    <row r="135" ht="16.5" customHeight="1">
      <c r="B135" s="342" t="s">
        <v>539</v>
      </c>
    </row>
    <row r="136" ht="16.5" customHeight="1">
      <c r="B136" s="342" t="s">
        <v>540</v>
      </c>
    </row>
    <row r="137" ht="16.5" customHeight="1">
      <c r="B137" s="346" t="s">
        <v>541</v>
      </c>
    </row>
    <row r="138" ht="16.5" customHeight="1">
      <c r="B138" s="346" t="s">
        <v>542</v>
      </c>
    </row>
    <row r="139" ht="16.5" customHeight="1" thickBot="1">
      <c r="B139" s="358" t="s">
        <v>543</v>
      </c>
    </row>
    <row r="140" ht="15" customHeight="1">
      <c r="B140" s="496" t="s">
        <v>23</v>
      </c>
    </row>
    <row r="141" ht="29.25" thickBot="1">
      <c r="B141" s="497" t="s">
        <v>474</v>
      </c>
    </row>
    <row r="142" ht="16.5" customHeight="1">
      <c r="B142" s="352" t="s">
        <v>549</v>
      </c>
    </row>
    <row r="143" ht="16.5" customHeight="1">
      <c r="B143" s="342" t="s">
        <v>550</v>
      </c>
    </row>
    <row r="144" ht="16.5" customHeight="1">
      <c r="B144" s="342" t="s">
        <v>528</v>
      </c>
    </row>
    <row r="145" ht="16.5" customHeight="1">
      <c r="B145" s="342" t="s">
        <v>529</v>
      </c>
    </row>
    <row r="146" ht="16.5" customHeight="1">
      <c r="B146" s="342" t="s">
        <v>551</v>
      </c>
    </row>
    <row r="147" ht="16.5" customHeight="1">
      <c r="B147" s="342" t="s">
        <v>552</v>
      </c>
    </row>
    <row r="148" ht="16.5" customHeight="1">
      <c r="B148" s="342" t="s">
        <v>530</v>
      </c>
    </row>
    <row r="149" ht="16.5" customHeight="1">
      <c r="B149" s="342" t="s">
        <v>553</v>
      </c>
    </row>
    <row r="150" ht="16.5" customHeight="1">
      <c r="B150" s="342" t="s">
        <v>531</v>
      </c>
    </row>
    <row r="151" ht="16.5" customHeight="1">
      <c r="B151" s="342" t="s">
        <v>554</v>
      </c>
    </row>
    <row r="152" spans="2:4" ht="16.5" customHeight="1">
      <c r="B152" s="342" t="s">
        <v>555</v>
      </c>
      <c r="D152" s="493"/>
    </row>
    <row r="153" ht="16.5" customHeight="1">
      <c r="B153" s="342" t="s">
        <v>556</v>
      </c>
    </row>
    <row r="154" ht="16.5" customHeight="1">
      <c r="B154" s="342" t="s">
        <v>557</v>
      </c>
    </row>
    <row r="155" ht="16.5" customHeight="1">
      <c r="B155" s="342" t="s">
        <v>558</v>
      </c>
    </row>
    <row r="156" ht="16.5" customHeight="1">
      <c r="B156" s="342" t="s">
        <v>559</v>
      </c>
    </row>
    <row r="157" ht="16.5" customHeight="1">
      <c r="B157" s="342" t="s">
        <v>560</v>
      </c>
    </row>
    <row r="158" ht="16.5" customHeight="1">
      <c r="B158" s="342" t="s">
        <v>561</v>
      </c>
    </row>
  </sheetData>
  <sheetProtection password="E1BE" sheet="1" objects="1" scenarios="1"/>
  <dataValidations count="4">
    <dataValidation type="list" allowBlank="1" showInputMessage="1" showErrorMessage="1" sqref="B58">
      <formula1>$W$120:$W$131</formula1>
    </dataValidation>
    <dataValidation type="list" allowBlank="1" showInputMessage="1" showErrorMessage="1" sqref="B38">
      <formula1>$U$120:$U$123</formula1>
    </dataValidation>
    <dataValidation type="list" allowBlank="1" showInputMessage="1" showErrorMessage="1" sqref="B89">
      <formula1>'AFNR Performance Indicators'!#REF!</formula1>
    </dataValidation>
    <dataValidation type="list" allowBlank="1" showInputMessage="1" showErrorMessage="1" sqref="B117">
      <formula1>$W$141:$W$150</formula1>
    </dataValidation>
  </dataValidations>
  <printOptions/>
  <pageMargins left="0.54" right="0.23" top="0.2" bottom="0.23" header="0.17" footer="0.16"/>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AA289"/>
  <sheetViews>
    <sheetView showGridLines="0" zoomScalePageLayoutView="0" workbookViewId="0" topLeftCell="C1">
      <selection activeCell="C9" sqref="C9"/>
    </sheetView>
  </sheetViews>
  <sheetFormatPr defaultColWidth="9.140625" defaultRowHeight="12.75"/>
  <cols>
    <col min="1" max="1" width="0.2890625" style="41" customWidth="1"/>
    <col min="2" max="2" width="2.7109375" style="0" customWidth="1"/>
    <col min="3" max="3" width="40.7109375" style="0" customWidth="1"/>
    <col min="4" max="4" width="10.7109375" style="0" customWidth="1"/>
    <col min="5" max="5" width="70.7109375" style="0" customWidth="1"/>
    <col min="6" max="6" width="55.7109375" style="0" customWidth="1"/>
    <col min="24" max="24" width="121.421875" style="241" customWidth="1"/>
  </cols>
  <sheetData>
    <row r="1" spans="1:24" s="44" customFormat="1" ht="14.25">
      <c r="A1" s="419"/>
      <c r="C1" s="304" t="s">
        <v>258</v>
      </c>
      <c r="D1" s="304"/>
      <c r="E1" s="248"/>
      <c r="F1" s="555"/>
      <c r="X1" s="307"/>
    </row>
    <row r="2" spans="1:24" s="44" customFormat="1" ht="14.25">
      <c r="A2" s="419"/>
      <c r="C2" s="304" t="s">
        <v>259</v>
      </c>
      <c r="D2" s="304"/>
      <c r="E2" s="248"/>
      <c r="F2" s="555"/>
      <c r="X2" s="307"/>
    </row>
    <row r="3" spans="1:24" s="44" customFormat="1" ht="14.25">
      <c r="A3" s="419"/>
      <c r="C3" s="304" t="s">
        <v>624</v>
      </c>
      <c r="D3" s="304"/>
      <c r="E3" s="248"/>
      <c r="F3" s="555"/>
      <c r="X3" s="307"/>
    </row>
    <row r="4" spans="1:24" s="44" customFormat="1" ht="3" customHeight="1">
      <c r="A4" s="419"/>
      <c r="F4" s="308"/>
      <c r="X4" s="307"/>
    </row>
    <row r="5" spans="1:24" s="44" customFormat="1" ht="33" customHeight="1">
      <c r="A5" s="419"/>
      <c r="B5" s="575" t="s">
        <v>264</v>
      </c>
      <c r="C5" s="575"/>
      <c r="D5" s="575"/>
      <c r="E5" s="575"/>
      <c r="F5" s="576" t="s">
        <v>632</v>
      </c>
      <c r="X5" s="307"/>
    </row>
    <row r="6" spans="2:24" ht="15.75">
      <c r="B6" s="236" t="s">
        <v>256</v>
      </c>
      <c r="C6" s="236"/>
      <c r="D6" s="236"/>
      <c r="E6" s="236"/>
      <c r="F6" s="345" t="str">
        <f>Cover!$A$18</f>
        <v>USE ARROW TO THE RIGHT TO SELECT RESEARCH AWARD AREA</v>
      </c>
      <c r="X6" s="303" t="s">
        <v>262</v>
      </c>
    </row>
    <row r="7" spans="2:24" ht="15">
      <c r="B7" s="237" t="s">
        <v>257</v>
      </c>
      <c r="C7" s="237"/>
      <c r="D7" s="237"/>
      <c r="E7" s="237"/>
      <c r="F7" s="238"/>
      <c r="X7" s="303" t="s">
        <v>265</v>
      </c>
    </row>
    <row r="8" spans="2:6" ht="75.75" thickBot="1">
      <c r="B8" s="556"/>
      <c r="C8" s="552" t="s">
        <v>818</v>
      </c>
      <c r="D8" s="554" t="s">
        <v>820</v>
      </c>
      <c r="E8" s="553" t="s">
        <v>821</v>
      </c>
      <c r="F8" s="554" t="s">
        <v>822</v>
      </c>
    </row>
    <row r="9" spans="1:12" ht="63.75">
      <c r="A9" s="752"/>
      <c r="B9" s="407" t="s">
        <v>20</v>
      </c>
      <c r="C9" s="557" t="s">
        <v>819</v>
      </c>
      <c r="D9" s="364" t="s">
        <v>607</v>
      </c>
      <c r="E9" s="365" t="s">
        <v>260</v>
      </c>
      <c r="F9" s="366" t="s">
        <v>611</v>
      </c>
      <c r="H9" s="754" t="s">
        <v>633</v>
      </c>
      <c r="I9" s="755"/>
      <c r="J9" s="755"/>
      <c r="K9" s="755"/>
      <c r="L9" s="756"/>
    </row>
    <row r="10" spans="1:12" ht="63.75">
      <c r="A10" s="753"/>
      <c r="B10" s="407" t="s">
        <v>18</v>
      </c>
      <c r="C10" s="557" t="s">
        <v>819</v>
      </c>
      <c r="D10" s="364" t="s">
        <v>607</v>
      </c>
      <c r="E10" s="365" t="s">
        <v>260</v>
      </c>
      <c r="F10" s="366" t="s">
        <v>611</v>
      </c>
      <c r="H10" s="757"/>
      <c r="I10" s="758"/>
      <c r="J10" s="758"/>
      <c r="K10" s="758"/>
      <c r="L10" s="759"/>
    </row>
    <row r="11" spans="1:24" ht="63.75">
      <c r="A11" s="753"/>
      <c r="B11" s="407" t="s">
        <v>16</v>
      </c>
      <c r="C11" s="557" t="s">
        <v>819</v>
      </c>
      <c r="D11" s="364" t="s">
        <v>607</v>
      </c>
      <c r="E11" s="365" t="s">
        <v>260</v>
      </c>
      <c r="F11" s="366" t="s">
        <v>611</v>
      </c>
      <c r="H11" s="757"/>
      <c r="I11" s="758"/>
      <c r="J11" s="758"/>
      <c r="K11" s="758"/>
      <c r="L11" s="759"/>
      <c r="X11"/>
    </row>
    <row r="12" spans="1:24" ht="63.75">
      <c r="A12" s="753"/>
      <c r="B12" s="407" t="s">
        <v>14</v>
      </c>
      <c r="C12" s="557" t="s">
        <v>819</v>
      </c>
      <c r="D12" s="364" t="s">
        <v>607</v>
      </c>
      <c r="E12" s="365" t="s">
        <v>260</v>
      </c>
      <c r="F12" s="366" t="s">
        <v>611</v>
      </c>
      <c r="H12" s="757"/>
      <c r="I12" s="758"/>
      <c r="J12" s="758"/>
      <c r="K12" s="758"/>
      <c r="L12" s="759"/>
      <c r="X12"/>
    </row>
    <row r="13" spans="1:24" ht="64.5" thickBot="1">
      <c r="A13" s="753"/>
      <c r="B13" s="407" t="s">
        <v>13</v>
      </c>
      <c r="C13" s="557" t="s">
        <v>819</v>
      </c>
      <c r="D13" s="364" t="s">
        <v>607</v>
      </c>
      <c r="E13" s="365" t="s">
        <v>260</v>
      </c>
      <c r="F13" s="366" t="s">
        <v>611</v>
      </c>
      <c r="H13" s="760"/>
      <c r="I13" s="761"/>
      <c r="J13" s="761"/>
      <c r="K13" s="761"/>
      <c r="L13" s="762"/>
      <c r="X13"/>
    </row>
    <row r="14" spans="1:9" ht="63.75">
      <c r="A14" s="753"/>
      <c r="B14" s="407" t="s">
        <v>11</v>
      </c>
      <c r="C14" s="557" t="s">
        <v>819</v>
      </c>
      <c r="D14" s="364" t="s">
        <v>607</v>
      </c>
      <c r="E14" s="365" t="s">
        <v>260</v>
      </c>
      <c r="F14" s="366" t="s">
        <v>611</v>
      </c>
      <c r="I14" s="41"/>
    </row>
    <row r="15" spans="1:6" ht="63.75">
      <c r="A15" s="753"/>
      <c r="B15" s="407" t="s">
        <v>10</v>
      </c>
      <c r="C15" s="557" t="s">
        <v>819</v>
      </c>
      <c r="D15" s="364" t="s">
        <v>607</v>
      </c>
      <c r="E15" s="365" t="s">
        <v>260</v>
      </c>
      <c r="F15" s="366" t="s">
        <v>611</v>
      </c>
    </row>
    <row r="16" spans="1:6" ht="63.75">
      <c r="A16" s="752"/>
      <c r="B16" s="407" t="s">
        <v>7</v>
      </c>
      <c r="C16" s="557" t="s">
        <v>819</v>
      </c>
      <c r="D16" s="364" t="s">
        <v>607</v>
      </c>
      <c r="E16" s="365" t="s">
        <v>260</v>
      </c>
      <c r="F16" s="366" t="s">
        <v>611</v>
      </c>
    </row>
    <row r="17" spans="1:24" ht="63.75">
      <c r="A17" s="752"/>
      <c r="B17" s="407" t="s">
        <v>6</v>
      </c>
      <c r="C17" s="557" t="s">
        <v>819</v>
      </c>
      <c r="D17" s="364" t="s">
        <v>607</v>
      </c>
      <c r="E17" s="365" t="s">
        <v>260</v>
      </c>
      <c r="F17" s="366" t="s">
        <v>611</v>
      </c>
      <c r="X17"/>
    </row>
    <row r="18" spans="1:24" ht="63.75">
      <c r="A18" s="752"/>
      <c r="B18" s="407" t="s">
        <v>4</v>
      </c>
      <c r="C18" s="557" t="s">
        <v>819</v>
      </c>
      <c r="D18" s="364" t="s">
        <v>607</v>
      </c>
      <c r="E18" s="365" t="s">
        <v>260</v>
      </c>
      <c r="F18" s="366" t="s">
        <v>611</v>
      </c>
      <c r="X18"/>
    </row>
    <row r="19" spans="2:24" ht="12.75">
      <c r="B19" s="239"/>
      <c r="C19" s="239"/>
      <c r="D19" s="239"/>
      <c r="E19" s="239"/>
      <c r="F19" s="368" t="str">
        <f>Cover!$K$62</f>
        <v>(XX )</v>
      </c>
      <c r="X19"/>
    </row>
    <row r="20" spans="2:24" ht="12.75">
      <c r="B20" s="240" t="s">
        <v>210</v>
      </c>
      <c r="C20" s="240"/>
      <c r="D20" s="240"/>
      <c r="E20" s="240"/>
      <c r="F20" s="577">
        <f ca="1">NOW()</f>
        <v>40827.550094212966</v>
      </c>
      <c r="X20"/>
    </row>
    <row r="21" spans="2:24" ht="12.75">
      <c r="B21" s="5"/>
      <c r="C21" s="5"/>
      <c r="D21" s="5"/>
      <c r="E21" s="5"/>
      <c r="F21" s="11"/>
      <c r="X21"/>
    </row>
    <row r="163" spans="24:27" ht="12.75">
      <c r="X163" s="242"/>
      <c r="Y163" s="242"/>
      <c r="Z163" s="242"/>
      <c r="AA163" s="242"/>
    </row>
    <row r="164" spans="24:27" ht="24.75" customHeight="1">
      <c r="X164" s="242" t="s">
        <v>261</v>
      </c>
      <c r="Y164" s="243"/>
      <c r="Z164" s="243"/>
      <c r="AA164" s="243"/>
    </row>
    <row r="165" spans="24:27" ht="24.75" customHeight="1">
      <c r="X165" s="328" t="s">
        <v>412</v>
      </c>
      <c r="Y165" s="244"/>
      <c r="Z165" s="244"/>
      <c r="AA165" s="244"/>
    </row>
    <row r="166" spans="24:27" ht="24.75" customHeight="1">
      <c r="X166" s="329" t="s">
        <v>413</v>
      </c>
      <c r="Y166" s="244"/>
      <c r="Z166" s="244"/>
      <c r="AA166" s="244"/>
    </row>
    <row r="167" spans="24:27" ht="24.75" customHeight="1">
      <c r="X167" s="329" t="s">
        <v>414</v>
      </c>
      <c r="Y167" s="244"/>
      <c r="Z167" s="244"/>
      <c r="AA167" s="244"/>
    </row>
    <row r="168" spans="24:27" ht="24.75" customHeight="1">
      <c r="X168" s="329" t="s">
        <v>415</v>
      </c>
      <c r="Y168" s="244"/>
      <c r="Z168" s="244"/>
      <c r="AA168" s="244"/>
    </row>
    <row r="169" spans="24:27" ht="24.75" customHeight="1">
      <c r="X169" s="329" t="s">
        <v>416</v>
      </c>
      <c r="Y169" s="244"/>
      <c r="Z169" s="244"/>
      <c r="AA169" s="244"/>
    </row>
    <row r="170" spans="24:27" ht="24.75" customHeight="1">
      <c r="X170" s="329" t="s">
        <v>417</v>
      </c>
      <c r="Y170" s="244"/>
      <c r="Z170" s="244"/>
      <c r="AA170" s="244"/>
    </row>
    <row r="171" spans="24:27" ht="24.75" customHeight="1">
      <c r="X171" s="329" t="s">
        <v>418</v>
      </c>
      <c r="Y171" s="244"/>
      <c r="Z171" s="244"/>
      <c r="AA171" s="244"/>
    </row>
    <row r="172" spans="24:27" ht="24.75" customHeight="1">
      <c r="X172" s="329" t="s">
        <v>419</v>
      </c>
      <c r="Y172" s="244"/>
      <c r="Z172" s="244"/>
      <c r="AA172" s="244"/>
    </row>
    <row r="173" spans="24:27" ht="24.75" customHeight="1">
      <c r="X173" s="329" t="s">
        <v>420</v>
      </c>
      <c r="Y173" s="244"/>
      <c r="Z173" s="244"/>
      <c r="AA173" s="244"/>
    </row>
    <row r="174" spans="24:27" ht="24.75" customHeight="1">
      <c r="X174" s="329" t="s">
        <v>421</v>
      </c>
      <c r="Y174" s="244"/>
      <c r="Z174" s="244"/>
      <c r="AA174" s="244"/>
    </row>
    <row r="175" spans="24:27" ht="24.75" customHeight="1">
      <c r="X175" s="329" t="s">
        <v>422</v>
      </c>
      <c r="Y175" s="244"/>
      <c r="Z175" s="244"/>
      <c r="AA175" s="244"/>
    </row>
    <row r="176" spans="24:27" ht="24.75" customHeight="1">
      <c r="X176" s="329" t="s">
        <v>423</v>
      </c>
      <c r="Y176" s="244"/>
      <c r="Z176" s="244"/>
      <c r="AA176" s="244"/>
    </row>
    <row r="177" spans="24:27" ht="24.75" customHeight="1">
      <c r="X177" s="329" t="s">
        <v>424</v>
      </c>
      <c r="Y177" s="244"/>
      <c r="Z177" s="244"/>
      <c r="AA177" s="244"/>
    </row>
    <row r="178" spans="24:27" ht="24.75" customHeight="1">
      <c r="X178" s="329" t="s">
        <v>425</v>
      </c>
      <c r="Y178" s="244"/>
      <c r="Z178" s="244"/>
      <c r="AA178" s="244"/>
    </row>
    <row r="179" spans="24:27" ht="12.75">
      <c r="X179" s="329" t="s">
        <v>426</v>
      </c>
      <c r="Y179" s="244"/>
      <c r="Z179" s="244"/>
      <c r="AA179" s="244"/>
    </row>
    <row r="180" spans="24:27" ht="12.75">
      <c r="X180" s="329" t="s">
        <v>427</v>
      </c>
      <c r="Y180" s="244"/>
      <c r="Z180" s="244"/>
      <c r="AA180" s="244"/>
    </row>
    <row r="181" spans="24:27" ht="12.75">
      <c r="X181" s="329" t="s">
        <v>428</v>
      </c>
      <c r="Y181" s="244"/>
      <c r="Z181" s="244"/>
      <c r="AA181" s="244"/>
    </row>
    <row r="182" ht="24">
      <c r="X182" s="329" t="s">
        <v>429</v>
      </c>
    </row>
    <row r="183" ht="12.75">
      <c r="X183" s="329" t="s">
        <v>430</v>
      </c>
    </row>
    <row r="184" ht="12.75">
      <c r="X184" s="328" t="s">
        <v>608</v>
      </c>
    </row>
    <row r="185" ht="12.75">
      <c r="X185" s="329" t="s">
        <v>431</v>
      </c>
    </row>
    <row r="186" ht="12.75">
      <c r="X186" s="329" t="s">
        <v>432</v>
      </c>
    </row>
    <row r="187" ht="12.75">
      <c r="X187" s="329" t="s">
        <v>433</v>
      </c>
    </row>
    <row r="188" ht="12.75">
      <c r="X188" s="329" t="s">
        <v>434</v>
      </c>
    </row>
    <row r="189" ht="12.75">
      <c r="X189" s="329" t="s">
        <v>435</v>
      </c>
    </row>
    <row r="190" ht="12.75">
      <c r="X190" s="329" t="s">
        <v>436</v>
      </c>
    </row>
    <row r="191" ht="12.75">
      <c r="X191" s="329" t="s">
        <v>437</v>
      </c>
    </row>
    <row r="192" ht="12.75">
      <c r="X192" s="329" t="s">
        <v>438</v>
      </c>
    </row>
    <row r="193" ht="12.75">
      <c r="X193" s="329" t="s">
        <v>439</v>
      </c>
    </row>
    <row r="194" ht="12.75">
      <c r="X194" s="329" t="s">
        <v>440</v>
      </c>
    </row>
    <row r="195" ht="12.75">
      <c r="X195" s="329" t="s">
        <v>441</v>
      </c>
    </row>
    <row r="196" ht="12.75">
      <c r="X196" s="329" t="s">
        <v>442</v>
      </c>
    </row>
    <row r="197" ht="12.75">
      <c r="X197" s="329" t="s">
        <v>443</v>
      </c>
    </row>
    <row r="198" ht="12.75">
      <c r="X198" s="329" t="s">
        <v>444</v>
      </c>
    </row>
    <row r="199" ht="12.75">
      <c r="X199" s="329" t="s">
        <v>445</v>
      </c>
    </row>
    <row r="200" ht="15">
      <c r="X200" s="321" t="s">
        <v>356</v>
      </c>
    </row>
    <row r="201" ht="15">
      <c r="X201" s="323" t="s">
        <v>363</v>
      </c>
    </row>
    <row r="202" ht="15">
      <c r="X202" s="322" t="s">
        <v>366</v>
      </c>
    </row>
    <row r="203" ht="15.75" thickBot="1">
      <c r="X203" s="322" t="s">
        <v>370</v>
      </c>
    </row>
    <row r="204" ht="15.75" thickBot="1">
      <c r="X204" s="324" t="s">
        <v>374</v>
      </c>
    </row>
    <row r="205" ht="15.75" thickBot="1">
      <c r="X205" s="325" t="s">
        <v>378</v>
      </c>
    </row>
    <row r="206" ht="15.75" thickBot="1">
      <c r="X206" s="325" t="s">
        <v>382</v>
      </c>
    </row>
    <row r="207" ht="15.75" thickBot="1">
      <c r="X207" s="325" t="s">
        <v>386</v>
      </c>
    </row>
    <row r="208" ht="15.75" thickBot="1">
      <c r="X208" s="325" t="s">
        <v>393</v>
      </c>
    </row>
    <row r="209" ht="15.75" thickBot="1">
      <c r="X209" s="325" t="s">
        <v>395</v>
      </c>
    </row>
    <row r="210" ht="15.75" thickBot="1">
      <c r="X210" s="325" t="s">
        <v>396</v>
      </c>
    </row>
    <row r="211" ht="15.75" thickBot="1">
      <c r="X211" s="324" t="s">
        <v>446</v>
      </c>
    </row>
    <row r="212" ht="13.5" thickBot="1">
      <c r="X212" s="326" t="s">
        <v>397</v>
      </c>
    </row>
    <row r="213" ht="15.75" thickBot="1">
      <c r="X213" s="324" t="s">
        <v>398</v>
      </c>
    </row>
    <row r="214" ht="15.75" thickBot="1">
      <c r="X214" s="325" t="s">
        <v>399</v>
      </c>
    </row>
    <row r="215" ht="15.75" thickBot="1">
      <c r="X215" s="324" t="s">
        <v>400</v>
      </c>
    </row>
    <row r="216" ht="13.5" thickBot="1">
      <c r="X216" s="326" t="s">
        <v>401</v>
      </c>
    </row>
    <row r="217" ht="15.75" thickBot="1">
      <c r="X217" s="327" t="s">
        <v>402</v>
      </c>
    </row>
    <row r="218" ht="15.75" thickBot="1">
      <c r="X218" s="324" t="s">
        <v>403</v>
      </c>
    </row>
    <row r="219" ht="30.75" thickBot="1">
      <c r="X219" s="324" t="s">
        <v>404</v>
      </c>
    </row>
    <row r="220" ht="15.75" thickBot="1">
      <c r="X220" s="324" t="s">
        <v>405</v>
      </c>
    </row>
    <row r="221" ht="15.75" thickBot="1">
      <c r="X221" s="324" t="s">
        <v>406</v>
      </c>
    </row>
    <row r="222" ht="15.75" thickBot="1">
      <c r="X222" s="324" t="s">
        <v>407</v>
      </c>
    </row>
    <row r="223" ht="13.5" thickBot="1">
      <c r="X223" s="326" t="s">
        <v>408</v>
      </c>
    </row>
    <row r="224" ht="15.75" thickBot="1">
      <c r="X224" s="324" t="s">
        <v>409</v>
      </c>
    </row>
    <row r="225" ht="12.75">
      <c r="X225" s="330" t="s">
        <v>338</v>
      </c>
    </row>
    <row r="226" ht="12.75">
      <c r="X226" s="331" t="s">
        <v>339</v>
      </c>
    </row>
    <row r="227" ht="12.75">
      <c r="X227" s="331" t="s">
        <v>340</v>
      </c>
    </row>
    <row r="228" ht="12.75">
      <c r="X228" s="331" t="s">
        <v>341</v>
      </c>
    </row>
    <row r="229" ht="12.75">
      <c r="X229" s="331" t="s">
        <v>342</v>
      </c>
    </row>
    <row r="230" ht="12.75">
      <c r="X230" s="331" t="s">
        <v>343</v>
      </c>
    </row>
    <row r="231" ht="12.75">
      <c r="X231" s="331" t="s">
        <v>344</v>
      </c>
    </row>
    <row r="232" ht="12.75">
      <c r="X232" s="331" t="s">
        <v>345</v>
      </c>
    </row>
    <row r="233" ht="12.75">
      <c r="X233" s="331" t="s">
        <v>609</v>
      </c>
    </row>
    <row r="234" ht="12.75">
      <c r="X234" s="331" t="s">
        <v>346</v>
      </c>
    </row>
    <row r="235" ht="12.75">
      <c r="X235" s="331" t="s">
        <v>347</v>
      </c>
    </row>
    <row r="236" ht="12.75">
      <c r="X236" s="331" t="s">
        <v>348</v>
      </c>
    </row>
    <row r="237" ht="12.75">
      <c r="X237" s="331" t="s">
        <v>349</v>
      </c>
    </row>
    <row r="238" ht="12.75">
      <c r="X238" s="331" t="s">
        <v>350</v>
      </c>
    </row>
    <row r="239" ht="12.75">
      <c r="X239" s="332" t="s">
        <v>351</v>
      </c>
    </row>
    <row r="240" ht="12.75">
      <c r="X240" s="333" t="s">
        <v>357</v>
      </c>
    </row>
    <row r="241" ht="25.5">
      <c r="X241" s="334" t="s">
        <v>360</v>
      </c>
    </row>
    <row r="242" ht="12.75">
      <c r="X242" s="334" t="s">
        <v>364</v>
      </c>
    </row>
    <row r="243" ht="12.75">
      <c r="X243" s="334" t="s">
        <v>367</v>
      </c>
    </row>
    <row r="244" ht="12.75">
      <c r="X244" s="334" t="s">
        <v>371</v>
      </c>
    </row>
    <row r="245" ht="12.75">
      <c r="X245" s="334" t="s">
        <v>375</v>
      </c>
    </row>
    <row r="246" ht="12.75">
      <c r="X246" s="334" t="s">
        <v>379</v>
      </c>
    </row>
    <row r="247" ht="12.75">
      <c r="X247" s="334" t="s">
        <v>383</v>
      </c>
    </row>
    <row r="248" ht="12.75">
      <c r="X248" s="334" t="s">
        <v>387</v>
      </c>
    </row>
    <row r="249" ht="12.75">
      <c r="X249" s="333" t="s">
        <v>266</v>
      </c>
    </row>
    <row r="250" ht="12.75">
      <c r="X250" s="334" t="s">
        <v>267</v>
      </c>
    </row>
    <row r="251" ht="12.75">
      <c r="X251" s="334" t="s">
        <v>268</v>
      </c>
    </row>
    <row r="252" ht="12.75">
      <c r="X252" s="334" t="s">
        <v>269</v>
      </c>
    </row>
    <row r="253" ht="12.75">
      <c r="X253" s="334" t="s">
        <v>270</v>
      </c>
    </row>
    <row r="254" ht="12.75">
      <c r="X254" s="334" t="s">
        <v>271</v>
      </c>
    </row>
    <row r="255" ht="12.75">
      <c r="X255" s="334" t="s">
        <v>272</v>
      </c>
    </row>
    <row r="256" ht="12.75">
      <c r="X256" s="334" t="s">
        <v>273</v>
      </c>
    </row>
    <row r="257" ht="12.75">
      <c r="X257" s="334" t="s">
        <v>274</v>
      </c>
    </row>
    <row r="258" ht="12.75">
      <c r="X258" s="329" t="s">
        <v>275</v>
      </c>
    </row>
    <row r="259" ht="12.75">
      <c r="X259" s="329" t="s">
        <v>276</v>
      </c>
    </row>
    <row r="260" ht="12.75">
      <c r="X260" s="329" t="s">
        <v>277</v>
      </c>
    </row>
    <row r="261" ht="12.75">
      <c r="X261" s="333" t="s">
        <v>358</v>
      </c>
    </row>
    <row r="262" ht="12.75">
      <c r="X262" s="334" t="s">
        <v>361</v>
      </c>
    </row>
    <row r="263" ht="12.75">
      <c r="X263" s="334" t="s">
        <v>365</v>
      </c>
    </row>
    <row r="264" ht="12.75">
      <c r="X264" s="334" t="s">
        <v>368</v>
      </c>
    </row>
    <row r="265" ht="12.75">
      <c r="X265" s="334" t="s">
        <v>372</v>
      </c>
    </row>
    <row r="266" ht="12.75">
      <c r="X266" s="334" t="s">
        <v>376</v>
      </c>
    </row>
    <row r="267" ht="12.75">
      <c r="X267" s="334" t="s">
        <v>380</v>
      </c>
    </row>
    <row r="268" ht="12.75">
      <c r="X268" s="334" t="s">
        <v>384</v>
      </c>
    </row>
    <row r="269" ht="12.75">
      <c r="X269" s="334" t="s">
        <v>388</v>
      </c>
    </row>
    <row r="270" ht="12.75">
      <c r="X270" s="329" t="s">
        <v>390</v>
      </c>
    </row>
    <row r="271" ht="12.75">
      <c r="X271" s="329" t="s">
        <v>392</v>
      </c>
    </row>
    <row r="272" ht="12.75">
      <c r="X272" s="329" t="s">
        <v>394</v>
      </c>
    </row>
    <row r="273" ht="12.75">
      <c r="X273" s="333" t="s">
        <v>359</v>
      </c>
    </row>
    <row r="274" ht="12.75">
      <c r="X274" s="334" t="s">
        <v>362</v>
      </c>
    </row>
    <row r="275" ht="12.75">
      <c r="X275" s="334" t="s">
        <v>610</v>
      </c>
    </row>
    <row r="276" ht="12.75">
      <c r="X276" s="334" t="s">
        <v>369</v>
      </c>
    </row>
    <row r="277" ht="12.75">
      <c r="X277" s="334" t="s">
        <v>373</v>
      </c>
    </row>
    <row r="278" ht="12.75">
      <c r="X278" s="334" t="s">
        <v>377</v>
      </c>
    </row>
    <row r="279" ht="12.75">
      <c r="X279" s="334" t="s">
        <v>381</v>
      </c>
    </row>
    <row r="280" ht="12.75">
      <c r="X280" s="334" t="s">
        <v>385</v>
      </c>
    </row>
    <row r="281" ht="12.75">
      <c r="X281" s="334" t="s">
        <v>389</v>
      </c>
    </row>
    <row r="282" ht="12.75">
      <c r="X282" s="329" t="s">
        <v>391</v>
      </c>
    </row>
    <row r="283" ht="12.75">
      <c r="X283" s="329" t="s">
        <v>278</v>
      </c>
    </row>
    <row r="284" ht="12.75">
      <c r="X284" s="329" t="s">
        <v>279</v>
      </c>
    </row>
    <row r="285" ht="12.75">
      <c r="X285" s="329" t="s">
        <v>280</v>
      </c>
    </row>
    <row r="286" ht="12.75">
      <c r="X286" s="329" t="s">
        <v>281</v>
      </c>
    </row>
    <row r="287" ht="12.75">
      <c r="X287" s="329" t="s">
        <v>282</v>
      </c>
    </row>
    <row r="288" ht="12.75">
      <c r="X288" s="329" t="s">
        <v>283</v>
      </c>
    </row>
    <row r="289" ht="12.75">
      <c r="X289" s="329" t="s">
        <v>284</v>
      </c>
    </row>
  </sheetData>
  <sheetProtection password="E1BE" sheet="1" selectLockedCells="1"/>
  <mergeCells count="3">
    <mergeCell ref="A9:A15"/>
    <mergeCell ref="A16:A18"/>
    <mergeCell ref="H9:L13"/>
  </mergeCells>
  <dataValidations count="5">
    <dataValidation type="list" allowBlank="1" showInputMessage="1" showErrorMessage="1" sqref="X168">
      <formula1>$X$106:$X$125</formula1>
    </dataValidation>
    <dataValidation type="list" allowBlank="1" showInputMessage="1" showErrorMessage="1" sqref="X243 X276 X264 X252">
      <formula1>$Z$181:$Z$200</formula1>
    </dataValidation>
    <dataValidation type="list" allowBlank="1" showInputMessage="1" showErrorMessage="1" sqref="X228">
      <formula1>$AB$182:$AB$200</formula1>
    </dataValidation>
    <dataValidation type="list" allowBlank="1" showInputMessage="1" showErrorMessage="1" sqref="X187">
      <formula1>$Z$181:$Z$197</formula1>
    </dataValidation>
    <dataValidation type="list" allowBlank="1" showInputMessage="1" showErrorMessage="1" sqref="F65506 F65511 F65515:F65516 F65521">
      <formula1>$X$163:$X$181</formula1>
    </dataValidation>
  </dataValidations>
  <printOptions/>
  <pageMargins left="0.25" right="0.17" top="0.17" bottom="0.16" header="0.17" footer="0.16"/>
  <pageSetup horizontalDpi="600" verticalDpi="600" orientation="landscape"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FFA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hunsinger</dc:creator>
  <cp:keywords>American Degree application</cp:keywords>
  <dc:description/>
  <cp:lastModifiedBy>Larry Lyder</cp:lastModifiedBy>
  <cp:lastPrinted>2011-08-15T11:45:14Z</cp:lastPrinted>
  <dcterms:created xsi:type="dcterms:W3CDTF">2010-04-26T13:21:37Z</dcterms:created>
  <dcterms:modified xsi:type="dcterms:W3CDTF">2011-10-11T17:12:25Z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FMSP source name">
    <vt:lpwstr/>
  </property>
  <property fmtid="{D5CDD505-2E9C-101B-9397-08002B2CF9AE}" pid="3" name="_Version">
    <vt:lpwstr/>
  </property>
  <property fmtid="{D5CDD505-2E9C-101B-9397-08002B2CF9AE}" pid="4" name="Department">
    <vt:lpwstr>CARE</vt:lpwstr>
  </property>
  <property fmtid="{D5CDD505-2E9C-101B-9397-08002B2CF9AE}" pid="5" name="FromServer">
    <vt:lpwstr/>
  </property>
  <property fmtid="{D5CDD505-2E9C-101B-9397-08002B2CF9AE}" pid="6" name="DocumentID">
    <vt:lpwstr/>
  </property>
  <property fmtid="{D5CDD505-2E9C-101B-9397-08002B2CF9AE}" pid="7" name="Comments">
    <vt:lpwstr/>
  </property>
  <property fmtid="{D5CDD505-2E9C-101B-9397-08002B2CF9AE}" pid="8" name="ContentType">
    <vt:lpwstr>Basic Excel Workbook</vt:lpwstr>
  </property>
  <property fmtid="{D5CDD505-2E9C-101B-9397-08002B2CF9AE}" pid="9" name="Application area">
    <vt:lpwstr>Proficiency</vt:lpwstr>
  </property>
  <property fmtid="{D5CDD505-2E9C-101B-9397-08002B2CF9AE}" pid="10" name="Order">
    <vt:lpwstr>700.000000000000</vt:lpwstr>
  </property>
  <property fmtid="{D5CDD505-2E9C-101B-9397-08002B2CF9AE}" pid="11" name="ContentTypeId">
    <vt:lpwstr>0x010100E0F45C0E3884B14D86F69C16F715BA100063B32B1F6F82B443A3C0D5EB1198CFCB</vt:lpwstr>
  </property>
  <property fmtid="{D5CDD505-2E9C-101B-9397-08002B2CF9AE}" pid="12" name="Current Applications">
    <vt:lpwstr>Current</vt:lpwstr>
  </property>
</Properties>
</file>